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defaultThemeVersion="166925"/>
  <mc:AlternateContent xmlns:mc="http://schemas.openxmlformats.org/markup-compatibility/2006">
    <mc:Choice Requires="x15">
      <x15ac:absPath xmlns:x15ac="http://schemas.microsoft.com/office/spreadsheetml/2010/11/ac" url="Y:\2. Accounting &amp; Reporting Services\2. Documentation\A. IU Accounting Standards Book\3. Internal Controls\Process Narratives\"/>
    </mc:Choice>
  </mc:AlternateContent>
  <xr:revisionPtr revIDLastSave="0" documentId="8_{43B38CE3-EFCA-4E06-8C31-4D086FBD57B1}" xr6:coauthVersionLast="47" xr6:coauthVersionMax="47" xr10:uidLastSave="{00000000-0000-0000-0000-000000000000}"/>
  <bookViews>
    <workbookView xWindow="-120" yWindow="-120" windowWidth="29040" windowHeight="15840" xr2:uid="{BB27A11B-B80B-456C-841D-A5C3418E882D}"/>
  </bookViews>
  <sheets>
    <sheet name="Contract Coversheet" sheetId="10" r:id="rId1"/>
    <sheet name="Revenue Analysis" sheetId="12" r:id="rId2"/>
    <sheet name="Definitions" sheetId="13" r:id="rId3"/>
    <sheet name="Expense Analysis" sheetId="9" r:id="rId4"/>
    <sheet name="Validation" sheetId="11" state="hidden" r:id="rId5"/>
    <sheet name="Contract Notes" sheetId="7" state="hidden" r:id="rId6"/>
    <sheet name="Version Control" sheetId="14"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0" l="1"/>
  <c r="B9" i="10"/>
  <c r="C10" i="10"/>
  <c r="C9" i="10"/>
  <c r="C11" i="9"/>
  <c r="C10" i="9"/>
  <c r="D48" i="12" l="1"/>
  <c r="E43" i="12" l="1"/>
  <c r="D43" i="12"/>
  <c r="E42" i="12"/>
  <c r="D42" i="12"/>
  <c r="E41" i="12"/>
  <c r="D41" i="12"/>
  <c r="E40" i="12"/>
  <c r="D40" i="12"/>
  <c r="H37" i="12"/>
  <c r="H36" i="12"/>
  <c r="H35" i="12"/>
  <c r="H34" i="12"/>
  <c r="H33" i="12"/>
  <c r="H32" i="12"/>
  <c r="H31" i="12"/>
  <c r="H29" i="12"/>
  <c r="H28" i="12"/>
  <c r="C24" i="12"/>
  <c r="D22" i="12"/>
  <c r="D21" i="12"/>
  <c r="H19" i="12"/>
  <c r="H18" i="12"/>
  <c r="H17" i="12"/>
  <c r="C13" i="12"/>
  <c r="D11" i="12"/>
  <c r="H9" i="12"/>
  <c r="G9" i="12"/>
  <c r="D47" i="12" l="1"/>
  <c r="D45" i="12"/>
  <c r="D4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Hadley, Adam</author>
  </authors>
  <commentList>
    <comment ref="B8" authorId="0" shapeId="0" xr:uid="{92445374-3353-495B-A322-B2056A30D4EB}">
      <text>
        <r>
          <rPr>
            <b/>
            <sz val="9"/>
            <color indexed="81"/>
            <rFont val="Tahoma"/>
            <family val="2"/>
          </rPr>
          <t>Hadley, Adam:</t>
        </r>
        <r>
          <rPr>
            <sz val="9"/>
            <color indexed="81"/>
            <rFont val="Tahoma"/>
            <family val="2"/>
          </rPr>
          <t xml:space="preserve">
Appropriate link(s) will appear when the question "Is the contract related to revenues or expenses" is answered. </t>
        </r>
      </text>
    </comment>
    <comment ref="C27" authorId="0" shapeId="0" xr:uid="{45BBF7C6-8558-40E0-9107-2A7A2B05AF5A}">
      <text>
        <r>
          <rPr>
            <b/>
            <sz val="9"/>
            <color indexed="81"/>
            <rFont val="Tahoma"/>
            <family val="2"/>
          </rPr>
          <t>Hadley, Adam:</t>
        </r>
        <r>
          <rPr>
            <sz val="9"/>
            <color indexed="81"/>
            <rFont val="Tahoma"/>
            <family val="2"/>
          </rPr>
          <t xml:space="preserve">
A contract may contain multiple components, in which each component would need to be evaluated separately for revenue/expense recognition.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Hadley, Adam</author>
  </authors>
  <commentList>
    <comment ref="B13" authorId="0" shapeId="0" xr:uid="{C6EB1153-1564-4E58-9B5A-CF96BCF7F62A}">
      <text>
        <r>
          <rPr>
            <b/>
            <sz val="9"/>
            <color indexed="81"/>
            <rFont val="Tahoma"/>
            <family val="2"/>
          </rPr>
          <t>Hadley, Adam:</t>
        </r>
        <r>
          <rPr>
            <sz val="9"/>
            <color indexed="81"/>
            <rFont val="Tahoma"/>
            <family val="2"/>
          </rPr>
          <t xml:space="preserve">
Discuss implications/questions for construction contracts
Hide this for version 1</t>
        </r>
      </text>
    </comment>
  </commentList>
</comments>
</file>

<file path=xl/sharedStrings.xml><?xml version="1.0" encoding="utf-8"?>
<sst xmlns="http://schemas.openxmlformats.org/spreadsheetml/2006/main" count="225" uniqueCount="186">
  <si>
    <t>Indiana University</t>
  </si>
  <si>
    <t>Is this a one-time or recurring transaction?</t>
  </si>
  <si>
    <t>Coversheet Preparer</t>
  </si>
  <si>
    <t xml:space="preserve">Name   </t>
  </si>
  <si>
    <t>Date</t>
  </si>
  <si>
    <t>MM/DD/YYYY</t>
  </si>
  <si>
    <t>Comments</t>
  </si>
  <si>
    <t>Campus Controller/UCO Reviewer</t>
  </si>
  <si>
    <t>Compliance Reviewer</t>
  </si>
  <si>
    <t>Related compliance or regulation, if applicable (GASB XX)</t>
  </si>
  <si>
    <t>Contract</t>
  </si>
  <si>
    <t>No</t>
  </si>
  <si>
    <t>Yes</t>
  </si>
  <si>
    <t>Name, Title</t>
  </si>
  <si>
    <t>Dexter Volz</t>
  </si>
  <si>
    <t>Troy McAlister</t>
  </si>
  <si>
    <t>*For agreements with external parties or component units only*</t>
  </si>
  <si>
    <t>Links to Applicable Templates (Revenue and/or Expense)</t>
  </si>
  <si>
    <t>Contract General Information</t>
  </si>
  <si>
    <t>Vendor/Customer Name</t>
  </si>
  <si>
    <t>Contract general description</t>
  </si>
  <si>
    <t>What is the purpose of the agreement/contract?</t>
  </si>
  <si>
    <t>Where does the activity take place?</t>
  </si>
  <si>
    <t>Are there any foreign parties (including subsidiaries) involved in the contract?</t>
  </si>
  <si>
    <t>Is the contract related to revenues or expenses?</t>
  </si>
  <si>
    <t>Both</t>
  </si>
  <si>
    <t>Execution date (i.e., date contract signed)</t>
  </si>
  <si>
    <t>Contract start date</t>
  </si>
  <si>
    <t>Contract end date</t>
  </si>
  <si>
    <t>Contact for the contract</t>
  </si>
  <si>
    <t>Are there multiple components to the contract?</t>
  </si>
  <si>
    <r>
      <t xml:space="preserve">Estimated </t>
    </r>
    <r>
      <rPr>
        <b/>
        <i/>
        <sz val="11"/>
        <color theme="1"/>
        <rFont val="Calibri"/>
        <family val="2"/>
        <scheme val="minor"/>
      </rPr>
      <t>Annual Value</t>
    </r>
    <r>
      <rPr>
        <i/>
        <sz val="11"/>
        <color theme="1"/>
        <rFont val="Calibri"/>
        <family val="2"/>
        <scheme val="minor"/>
      </rPr>
      <t xml:space="preserve"> of the contract</t>
    </r>
  </si>
  <si>
    <r>
      <t xml:space="preserve">Estimated </t>
    </r>
    <r>
      <rPr>
        <b/>
        <i/>
        <sz val="11"/>
        <color theme="1"/>
        <rFont val="Calibri"/>
        <family val="2"/>
        <scheme val="minor"/>
      </rPr>
      <t>Total Value</t>
    </r>
    <r>
      <rPr>
        <i/>
        <sz val="11"/>
        <color theme="1"/>
        <rFont val="Calibri"/>
        <family val="2"/>
        <scheme val="minor"/>
      </rPr>
      <t xml:space="preserve"> of the contract</t>
    </r>
  </si>
  <si>
    <t>KFS/GL Information</t>
  </si>
  <si>
    <t>Account number(s) associated with the contract</t>
  </si>
  <si>
    <t>KFS document numbers (if currently recognized in the GL)</t>
  </si>
  <si>
    <r>
      <t xml:space="preserve">KFS document numbers for </t>
    </r>
    <r>
      <rPr>
        <b/>
        <i/>
        <sz val="11"/>
        <color theme="1"/>
        <rFont val="Calibri"/>
        <family val="2"/>
        <scheme val="minor"/>
      </rPr>
      <t>initial recognition</t>
    </r>
    <r>
      <rPr>
        <i/>
        <sz val="11"/>
        <color theme="1"/>
        <rFont val="Calibri"/>
        <family val="2"/>
        <scheme val="minor"/>
      </rPr>
      <t>, if applicable</t>
    </r>
  </si>
  <si>
    <t>KFS document numbers for subsequent accounting transactions (i.e., post initial recognition), if applicable</t>
  </si>
  <si>
    <t>Contract Documentation</t>
  </si>
  <si>
    <t xml:space="preserve">Link to contract documentation (e.g., contract, amendments, process narrative), if applicable. Otherwise, please retain documentation for audit purposes. </t>
  </si>
  <si>
    <t>Accounting Treatment</t>
  </si>
  <si>
    <t>Has the accounting treatment for this contract been reviewed?</t>
  </si>
  <si>
    <t>Is the accounting treatment, based on your review, appropriate based on the facts and circumstances of the contract?</t>
  </si>
  <si>
    <t>Has the expense/revenue analysis been completed for this contract?</t>
  </si>
  <si>
    <t>UCO/UA ONLY</t>
  </si>
  <si>
    <t>Campus Controller/UA Reviewer</t>
  </si>
  <si>
    <t>Disclosure impacts, if applicable</t>
  </si>
  <si>
    <t>Revenue Recognition Template</t>
  </si>
  <si>
    <t>Legend</t>
  </si>
  <si>
    <t>Office of the University Controller</t>
  </si>
  <si>
    <t>Locked Cells</t>
  </si>
  <si>
    <t>Input</t>
  </si>
  <si>
    <t>Click for Definitions</t>
  </si>
  <si>
    <r>
      <rPr>
        <b/>
        <u/>
        <sz val="12"/>
        <color theme="0"/>
        <rFont val="Calibri"/>
        <family val="2"/>
        <scheme val="minor"/>
      </rPr>
      <t>Step 1</t>
    </r>
    <r>
      <rPr>
        <b/>
        <sz val="12"/>
        <color theme="0"/>
        <rFont val="Calibri"/>
        <family val="2"/>
        <scheme val="minor"/>
      </rPr>
      <t>: Exchange or 
Nonexchange</t>
    </r>
  </si>
  <si>
    <t>Question</t>
  </si>
  <si>
    <t>Yes/No</t>
  </si>
  <si>
    <t>Support for Answer</t>
  </si>
  <si>
    <t>WP Reference</t>
  </si>
  <si>
    <t>Description/Definition</t>
  </si>
  <si>
    <t>Example(s)</t>
  </si>
  <si>
    <t>Is there a reciprocal transfer in which essentially equally valued resources have been exchanged?</t>
  </si>
  <si>
    <t>Conclusion:</t>
  </si>
  <si>
    <r>
      <rPr>
        <b/>
        <u/>
        <sz val="12"/>
        <color theme="0"/>
        <rFont val="Calibri"/>
        <family val="2"/>
        <scheme val="minor"/>
      </rPr>
      <t>Step 2a</t>
    </r>
    <r>
      <rPr>
        <b/>
        <sz val="12"/>
        <color theme="0"/>
        <rFont val="Calibri"/>
        <family val="2"/>
        <scheme val="minor"/>
      </rPr>
      <t>: Exchange 
Transaction Analysis</t>
    </r>
  </si>
  <si>
    <r>
      <t xml:space="preserve">Answer Yes to ONLY </t>
    </r>
    <r>
      <rPr>
        <b/>
        <u/>
        <sz val="12"/>
        <color theme="1"/>
        <rFont val="Calibri"/>
        <family val="2"/>
        <scheme val="minor"/>
      </rPr>
      <t>ONE</t>
    </r>
    <r>
      <rPr>
        <b/>
        <sz val="12"/>
        <color theme="1"/>
        <rFont val="Calibri"/>
        <family val="2"/>
        <scheme val="minor"/>
      </rPr>
      <t xml:space="preserve"> of the following:</t>
    </r>
  </si>
  <si>
    <t>Are you providing a service?</t>
  </si>
  <si>
    <t>Revenues from fees or services</t>
  </si>
  <si>
    <t>Are you selling a product from inventory?</t>
  </si>
  <si>
    <t>Revenues from sales</t>
  </si>
  <si>
    <t>Are you permitting the use of an asset (tangible or intangible)?</t>
  </si>
  <si>
    <t>Revenues from interest, rents, and royalties</t>
  </si>
  <si>
    <t>Revenue Recognition:</t>
  </si>
  <si>
    <t>Timing and Other Considerations:</t>
  </si>
  <si>
    <r>
      <rPr>
        <b/>
        <u/>
        <sz val="12"/>
        <color theme="0"/>
        <rFont val="Calibri"/>
        <family val="2"/>
        <scheme val="minor"/>
      </rPr>
      <t>Step 2b</t>
    </r>
    <r>
      <rPr>
        <b/>
        <sz val="12"/>
        <color theme="0"/>
        <rFont val="Calibri"/>
        <family val="2"/>
        <scheme val="minor"/>
      </rPr>
      <t>: Nonexchange 
Transaction Analysis</t>
    </r>
  </si>
  <si>
    <t>Answer the following questions:</t>
  </si>
  <si>
    <r>
      <rPr>
        <b/>
        <sz val="11"/>
        <color theme="1"/>
        <rFont val="Calibri"/>
        <family val="2"/>
        <scheme val="minor"/>
      </rPr>
      <t>Q1:</t>
    </r>
    <r>
      <rPr>
        <sz val="11"/>
        <color theme="1"/>
        <rFont val="Calibri"/>
        <family val="2"/>
        <scheme val="minor"/>
      </rPr>
      <t xml:space="preserve"> Are there restrictions in which the provider of the resources specify the purpose or purposes for which the resources are required to be used?</t>
    </r>
  </si>
  <si>
    <r>
      <rPr>
        <b/>
        <sz val="11"/>
        <color theme="1"/>
        <rFont val="Calibri"/>
        <family val="2"/>
        <scheme val="minor"/>
      </rPr>
      <t>Purpose Restriction</t>
    </r>
    <r>
      <rPr>
        <sz val="11"/>
        <color theme="1"/>
        <rFont val="Calibri"/>
        <family val="2"/>
        <scheme val="minor"/>
      </rPr>
      <t xml:space="preserve">: Restrictions that specify the purpose or purposes for which resources are required to be used. </t>
    </r>
    <r>
      <rPr>
        <u/>
        <sz val="11"/>
        <color theme="1"/>
        <rFont val="Calibri"/>
        <family val="2"/>
        <scheme val="minor"/>
      </rPr>
      <t>Does not impact timing of revenue recognition.</t>
    </r>
  </si>
  <si>
    <r>
      <rPr>
        <b/>
        <sz val="11"/>
        <color theme="1"/>
        <rFont val="Calibri"/>
        <family val="2"/>
        <scheme val="minor"/>
      </rPr>
      <t>Q2a</t>
    </r>
    <r>
      <rPr>
        <sz val="11"/>
        <color theme="1"/>
        <rFont val="Calibri"/>
        <family val="2"/>
        <scheme val="minor"/>
      </rPr>
      <t>: Does the provider/grantor specify the recipient type?</t>
    </r>
  </si>
  <si>
    <r>
      <rPr>
        <b/>
        <sz val="11"/>
        <color theme="1"/>
        <rFont val="Calibri"/>
        <family val="2"/>
        <scheme val="minor"/>
      </rPr>
      <t xml:space="preserve">Required Characteristics of Recipients </t>
    </r>
    <r>
      <rPr>
        <b/>
        <sz val="11"/>
        <color rgb="FF0070C0"/>
        <rFont val="Calibri"/>
        <family val="2"/>
        <scheme val="minor"/>
      </rPr>
      <t>[Eligibility Requirement]</t>
    </r>
    <r>
      <rPr>
        <sz val="11"/>
        <color theme="1"/>
        <rFont val="Calibri"/>
        <family val="2"/>
        <scheme val="minor"/>
      </rPr>
      <t xml:space="preserve">: Provider specifies certain characteristics for the recipient or secondary recipient. </t>
    </r>
  </si>
  <si>
    <r>
      <rPr>
        <b/>
        <sz val="11"/>
        <color theme="1"/>
        <rFont val="Calibri"/>
        <family val="2"/>
        <scheme val="minor"/>
      </rPr>
      <t>Q2b:</t>
    </r>
    <r>
      <rPr>
        <sz val="11"/>
        <color theme="1"/>
        <rFont val="Calibri"/>
        <family val="2"/>
        <scheme val="minor"/>
      </rPr>
      <t xml:space="preserve"> Have/will the resources be provided to the University or department as specified by the provider?</t>
    </r>
  </si>
  <si>
    <r>
      <rPr>
        <b/>
        <sz val="11"/>
        <color theme="1"/>
        <rFont val="Calibri"/>
        <family val="2"/>
        <scheme val="minor"/>
      </rPr>
      <t xml:space="preserve">Q3a: </t>
    </r>
    <r>
      <rPr>
        <sz val="11"/>
        <color theme="1"/>
        <rFont val="Calibri"/>
        <family val="2"/>
        <scheme val="minor"/>
      </rPr>
      <t>Does the provider/grantor specify the time period(s) in which the resources are required to be expended or when use may begin?</t>
    </r>
  </si>
  <si>
    <r>
      <rPr>
        <b/>
        <sz val="11"/>
        <color theme="1"/>
        <rFont val="Calibri"/>
        <family val="2"/>
        <scheme val="minor"/>
      </rPr>
      <t xml:space="preserve">Time Requirements </t>
    </r>
    <r>
      <rPr>
        <b/>
        <sz val="11"/>
        <color rgb="FF0070C0"/>
        <rFont val="Calibri"/>
        <family val="2"/>
        <scheme val="minor"/>
      </rPr>
      <t>[Eligibility Requirement]</t>
    </r>
    <r>
      <rPr>
        <b/>
        <sz val="11"/>
        <color theme="1"/>
        <rFont val="Calibri"/>
        <family val="2"/>
        <scheme val="minor"/>
      </rPr>
      <t>:</t>
    </r>
    <r>
      <rPr>
        <sz val="11"/>
        <color theme="1"/>
        <rFont val="Calibri"/>
        <family val="2"/>
        <scheme val="minor"/>
      </rPr>
      <t xml:space="preserve"> Provider specifies the period or periods in which resources are required to be used (e.g., sold, disbursed, consumed) or when use may begin?</t>
    </r>
  </si>
  <si>
    <r>
      <rPr>
        <b/>
        <sz val="11"/>
        <color theme="1"/>
        <rFont val="Calibri"/>
        <family val="2"/>
        <scheme val="minor"/>
      </rPr>
      <t>Q3b:</t>
    </r>
    <r>
      <rPr>
        <sz val="11"/>
        <color theme="1"/>
        <rFont val="Calibri"/>
        <family val="2"/>
        <scheme val="minor"/>
      </rPr>
      <t xml:space="preserve"> If you answered yes to Q3a, is the grant/expenditure start period within the current fiscal year?</t>
    </r>
  </si>
  <si>
    <r>
      <rPr>
        <b/>
        <sz val="11"/>
        <color theme="1"/>
        <rFont val="Calibri"/>
        <family val="2"/>
        <scheme val="minor"/>
      </rPr>
      <t>Q3c</t>
    </r>
    <r>
      <rPr>
        <sz val="11"/>
        <color theme="1"/>
        <rFont val="Calibri"/>
        <family val="2"/>
        <scheme val="minor"/>
      </rPr>
      <t>: If you answered yes to Q3a, does the grant/agreement require a specific amount to be expended or dedicated per period?</t>
    </r>
  </si>
  <si>
    <r>
      <t xml:space="preserve">Q4a: </t>
    </r>
    <r>
      <rPr>
        <sz val="11"/>
        <color theme="1"/>
        <rFont val="Calibri"/>
        <family val="2"/>
        <scheme val="minor"/>
      </rPr>
      <t xml:space="preserve">Does the provider/grantor require documentation (e.g., invoices) that allowable expenses have occurred </t>
    </r>
    <r>
      <rPr>
        <i/>
        <sz val="11"/>
        <color theme="1"/>
        <rFont val="Calibri"/>
        <family val="2"/>
        <scheme val="minor"/>
      </rPr>
      <t>before</t>
    </r>
    <r>
      <rPr>
        <sz val="11"/>
        <color theme="1"/>
        <rFont val="Calibri"/>
        <family val="2"/>
        <scheme val="minor"/>
      </rPr>
      <t xml:space="preserve"> providing funding?</t>
    </r>
  </si>
  <si>
    <r>
      <t xml:space="preserve">Reimbursements (Expenditure-Driven) </t>
    </r>
    <r>
      <rPr>
        <b/>
        <sz val="11"/>
        <color rgb="FF0070C0"/>
        <rFont val="Calibri"/>
        <family val="2"/>
        <scheme val="minor"/>
      </rPr>
      <t>[Eligibility Requirement]</t>
    </r>
    <r>
      <rPr>
        <b/>
        <sz val="11"/>
        <color theme="1"/>
        <rFont val="Calibri"/>
        <family val="2"/>
        <scheme val="minor"/>
      </rPr>
      <t>:</t>
    </r>
    <r>
      <rPr>
        <sz val="11"/>
        <color theme="1"/>
        <rFont val="Calibri"/>
        <family val="2"/>
        <scheme val="minor"/>
      </rPr>
      <t xml:space="preserve"> The provider stipulates that a recipient cannot qualify for resources without </t>
    </r>
    <r>
      <rPr>
        <i/>
        <sz val="11"/>
        <color theme="1"/>
        <rFont val="Calibri"/>
        <family val="2"/>
        <scheme val="minor"/>
      </rPr>
      <t>first</t>
    </r>
    <r>
      <rPr>
        <sz val="11"/>
        <color theme="1"/>
        <rFont val="Calibri"/>
        <family val="2"/>
        <scheme val="minor"/>
      </rPr>
      <t xml:space="preserve"> incurring allowable costs under the provider's program (i.e., no award will be granted until the recipient has met the provider's requirements by incurring costs in accordance with the provider's program). </t>
    </r>
    <r>
      <rPr>
        <b/>
        <sz val="11"/>
        <color theme="1"/>
        <rFont val="Calibri"/>
        <family val="2"/>
        <scheme val="minor"/>
      </rPr>
      <t xml:space="preserve">
Please Note: Grants/agreements may require documentation that does not impact timing of revenue recognition. If the grantor provides funding without first requiring documentation of expenses, than revenue recognition is NOT affected. Revenue recognition is only impacted if allowable costs must first be incurred BEFORE funding is provided by the grantor. </t>
    </r>
  </si>
  <si>
    <r>
      <t>Q4b:</t>
    </r>
    <r>
      <rPr>
        <sz val="11"/>
        <color theme="1"/>
        <rFont val="Calibri"/>
        <family val="2"/>
        <scheme val="minor"/>
      </rPr>
      <t xml:space="preserve"> If you answered yes to Q4a, have the allowable expenses occurred and has the documentation been received &amp; approved by the grantor (if applicable)?</t>
    </r>
  </si>
  <si>
    <r>
      <t xml:space="preserve">Q5a: </t>
    </r>
    <r>
      <rPr>
        <sz val="11"/>
        <color theme="1"/>
        <rFont val="Calibri"/>
        <family val="2"/>
        <scheme val="minor"/>
      </rPr>
      <t>Is the offer of resources contingent on a specific action or actions of the University?</t>
    </r>
  </si>
  <si>
    <r>
      <t xml:space="preserve">Contingencies </t>
    </r>
    <r>
      <rPr>
        <b/>
        <sz val="11"/>
        <color rgb="FF0070C0"/>
        <rFont val="Calibri"/>
        <family val="2"/>
        <scheme val="minor"/>
      </rPr>
      <t>[Eligibility Requirement]</t>
    </r>
    <r>
      <rPr>
        <b/>
        <sz val="11"/>
        <color theme="1"/>
        <rFont val="Calibri"/>
        <family val="2"/>
        <scheme val="minor"/>
      </rPr>
      <t xml:space="preserve">: </t>
    </r>
    <r>
      <rPr>
        <sz val="11"/>
        <color theme="1"/>
        <rFont val="Calibri"/>
        <family val="2"/>
        <scheme val="minor"/>
      </rPr>
      <t xml:space="preserve">The provider's offer of resources is contingent upon a specified action of the recipient and that action has occurred. </t>
    </r>
  </si>
  <si>
    <r>
      <rPr>
        <b/>
        <sz val="11"/>
        <color theme="1"/>
        <rFont val="Calibri"/>
        <family val="2"/>
        <scheme val="minor"/>
      </rPr>
      <t xml:space="preserve">Q5b: </t>
    </r>
    <r>
      <rPr>
        <sz val="11"/>
        <color theme="1"/>
        <rFont val="Calibri"/>
        <family val="2"/>
        <scheme val="minor"/>
      </rPr>
      <t>If you answered yes to Q5a, has the University fulfilled the requirement(s) under the contingency?</t>
    </r>
  </si>
  <si>
    <t>Eligibility Requirements Summary:</t>
  </si>
  <si>
    <t>Requirement?</t>
  </si>
  <si>
    <t>Requirement Met?</t>
  </si>
  <si>
    <t>Required Characteristics of Recipient</t>
  </si>
  <si>
    <t>Time Requirements</t>
  </si>
  <si>
    <t>Reimbursements</t>
  </si>
  <si>
    <t>Contingencies</t>
  </si>
  <si>
    <t>Timing Considerations:</t>
  </si>
  <si>
    <t>Other Considerations:</t>
  </si>
  <si>
    <t>Purpose Restriction(s):</t>
  </si>
  <si>
    <t>Table 1: General Terminology (Exchange and Nonexchange Transactions)</t>
  </si>
  <si>
    <t>Term</t>
  </si>
  <si>
    <t>Definition</t>
  </si>
  <si>
    <r>
      <t>Exchange and Exchange-Like Transactions</t>
    </r>
    <r>
      <rPr>
        <b/>
        <vertAlign val="superscript"/>
        <sz val="11"/>
        <color theme="1"/>
        <rFont val="Calibri"/>
        <family val="2"/>
        <scheme val="minor"/>
      </rPr>
      <t>1</t>
    </r>
  </si>
  <si>
    <t xml:space="preserve">Transactions in which each party receives and gives up essentially equal values </t>
  </si>
  <si>
    <r>
      <t xml:space="preserve">1. </t>
    </r>
    <r>
      <rPr>
        <b/>
        <sz val="11"/>
        <color theme="1"/>
        <rFont val="Calibri"/>
        <family val="2"/>
        <scheme val="minor"/>
      </rPr>
      <t>Tuition and fees,</t>
    </r>
    <r>
      <rPr>
        <sz val="11"/>
        <color theme="1"/>
        <rFont val="Calibri"/>
        <family val="2"/>
        <scheme val="minor"/>
      </rPr>
      <t xml:space="preserve"> as the university is providing educational services in exchange for cash (or promise to pay cash at a later date).
2. </t>
    </r>
    <r>
      <rPr>
        <b/>
        <sz val="11"/>
        <color theme="1"/>
        <rFont val="Calibri"/>
        <family val="2"/>
        <scheme val="minor"/>
      </rPr>
      <t>Research grants/contract</t>
    </r>
    <r>
      <rPr>
        <sz val="11"/>
        <color theme="1"/>
        <rFont val="Calibri"/>
        <family val="2"/>
        <scheme val="minor"/>
      </rPr>
      <t xml:space="preserve"> in which the </t>
    </r>
    <r>
      <rPr>
        <u/>
        <sz val="11"/>
        <color theme="1"/>
        <rFont val="Calibri"/>
        <family val="2"/>
        <scheme val="minor"/>
      </rPr>
      <t>grantor retains exclusive rights to use the research findings</t>
    </r>
    <r>
      <rPr>
        <sz val="11"/>
        <color theme="1"/>
        <rFont val="Calibri"/>
        <family val="2"/>
        <scheme val="minor"/>
      </rPr>
      <t xml:space="preserve"> for a given period of time. 
3. </t>
    </r>
    <r>
      <rPr>
        <b/>
        <sz val="11"/>
        <color theme="1"/>
        <rFont val="Calibri"/>
        <family val="2"/>
        <scheme val="minor"/>
      </rPr>
      <t>Sales of products and services</t>
    </r>
    <r>
      <rPr>
        <sz val="11"/>
        <color theme="1"/>
        <rFont val="Calibri"/>
        <family val="2"/>
        <scheme val="minor"/>
      </rPr>
      <t xml:space="preserve">, including: Food Services (IMU), Health Clinic Services, Residence Halls (Dormitories), Sales of Scientific and Literary Publications. </t>
    </r>
  </si>
  <si>
    <t>Nonexchange Transactions</t>
  </si>
  <si>
    <t xml:space="preserve">Transactions in which a government, the University, either gives something of value (benefit) to another party without directly receiving equal value in exchange or receives value (benefit) from another party without directly giving equal value in exchange. </t>
  </si>
  <si>
    <t xml:space="preserve">Examples for specific types of nonexchange transactions (e.g., government-mandated and voluntary nonexchange transactions) are provided below. </t>
  </si>
  <si>
    <r>
      <t xml:space="preserve">Government-Mandated </t>
    </r>
    <r>
      <rPr>
        <b/>
        <u/>
        <sz val="11"/>
        <color theme="1"/>
        <rFont val="Calibri"/>
        <family val="2"/>
        <scheme val="minor"/>
      </rPr>
      <t>Nonexchange Transactions</t>
    </r>
  </si>
  <si>
    <t xml:space="preserve">Transactions in which a government at one level provides resources to a government at another level and requires the recipient to use the resources for a specific purpose. </t>
  </si>
  <si>
    <r>
      <t xml:space="preserve">Certain </t>
    </r>
    <r>
      <rPr>
        <b/>
        <sz val="11"/>
        <color theme="1"/>
        <rFont val="Calibri"/>
        <family val="2"/>
        <scheme val="minor"/>
      </rPr>
      <t>sponsored programs</t>
    </r>
  </si>
  <si>
    <r>
      <t xml:space="preserve">Voluntary </t>
    </r>
    <r>
      <rPr>
        <b/>
        <u/>
        <sz val="11"/>
        <color theme="1"/>
        <rFont val="Calibri"/>
        <family val="2"/>
        <scheme val="minor"/>
      </rPr>
      <t>Nonexchange Transactions</t>
    </r>
  </si>
  <si>
    <t xml:space="preserve">Transactions that result from legislative or contractual arrangements, other than exchanges, entered into willingly by the parties to the agreement. </t>
  </si>
  <si>
    <r>
      <t xml:space="preserve">1. </t>
    </r>
    <r>
      <rPr>
        <b/>
        <sz val="11"/>
        <color theme="1"/>
        <rFont val="Calibri"/>
        <family val="2"/>
        <scheme val="minor"/>
      </rPr>
      <t>Donations (contributions)</t>
    </r>
    <r>
      <rPr>
        <sz val="11"/>
        <color theme="1"/>
        <rFont val="Calibri"/>
        <family val="2"/>
        <scheme val="minor"/>
      </rPr>
      <t xml:space="preserve"> by nongovernmental entities, which includes individuals.
2. </t>
    </r>
    <r>
      <rPr>
        <b/>
        <sz val="11"/>
        <color theme="1"/>
        <rFont val="Calibri"/>
        <family val="2"/>
        <scheme val="minor"/>
      </rPr>
      <t>Grants</t>
    </r>
    <r>
      <rPr>
        <sz val="11"/>
        <color theme="1"/>
        <rFont val="Calibri"/>
        <family val="2"/>
        <scheme val="minor"/>
      </rPr>
      <t xml:space="preserve"> in which the university applies for and receives funding, in which the grantor receives nothing in return.
3. </t>
    </r>
    <r>
      <rPr>
        <b/>
        <sz val="11"/>
        <color theme="1"/>
        <rFont val="Calibri"/>
        <family val="2"/>
        <scheme val="minor"/>
      </rPr>
      <t>Research grants/contracts</t>
    </r>
    <r>
      <rPr>
        <sz val="11"/>
        <color theme="1"/>
        <rFont val="Calibri"/>
        <family val="2"/>
        <scheme val="minor"/>
      </rPr>
      <t xml:space="preserve"> in which the university retains the rights of the findings and has permission to publish them.</t>
    </r>
  </si>
  <si>
    <t>Contribution (Gift)</t>
  </si>
  <si>
    <t xml:space="preserve">An unconditional transfer of cash or other assets, as well as unconditional promises to give, to an entity, settlement, or cancellation of its liabilities in a voluntary nonreciprocal transfer by another entity. </t>
  </si>
  <si>
    <t xml:space="preserve">1. A private donor contributes cash to the University.
2. A private donor contributes a work of art to the University.
3. A foundation contributes cash to the University. </t>
  </si>
  <si>
    <t xml:space="preserve">Agreement between two or more parties that creates enforceable rights and obligations. </t>
  </si>
  <si>
    <t xml:space="preserve">The University signs an agreement to provide research services to a pharmaceutical company. </t>
  </si>
  <si>
    <r>
      <rPr>
        <b/>
        <vertAlign val="superscript"/>
        <sz val="11"/>
        <color theme="0"/>
        <rFont val="Calibri"/>
        <family val="2"/>
        <scheme val="minor"/>
      </rPr>
      <t>1</t>
    </r>
    <r>
      <rPr>
        <vertAlign val="superscript"/>
        <sz val="11"/>
        <color theme="0"/>
        <rFont val="Calibri"/>
        <family val="2"/>
        <scheme val="minor"/>
      </rPr>
      <t xml:space="preserve"> </t>
    </r>
    <r>
      <rPr>
        <sz val="11"/>
        <color theme="0"/>
        <rFont val="Calibri"/>
        <family val="2"/>
        <scheme val="minor"/>
      </rPr>
      <t xml:space="preserve">In contract to a "pure" exchange transaction, an exchange-like transaction is one in which values exchanged, through related, may not be quite equal or in which the direct benefits may not be exclusively for the parties to the transaction. </t>
    </r>
  </si>
  <si>
    <r>
      <t xml:space="preserve">Table 2: </t>
    </r>
    <r>
      <rPr>
        <b/>
        <u/>
        <sz val="12"/>
        <color theme="0"/>
        <rFont val="Calibri"/>
        <family val="2"/>
        <scheme val="minor"/>
      </rPr>
      <t>Nonexchange</t>
    </r>
    <r>
      <rPr>
        <b/>
        <sz val="12"/>
        <color theme="0"/>
        <rFont val="Calibri"/>
        <family val="2"/>
        <scheme val="minor"/>
      </rPr>
      <t xml:space="preserve"> Transaction Terminology</t>
    </r>
  </si>
  <si>
    <t>Purpose Restriction(s)</t>
  </si>
  <si>
    <t xml:space="preserve">Restriction(s) that specify the purpose(s) for which the resources are required to be used. Does NOT affect the timing of revenue recognition. </t>
  </si>
  <si>
    <t xml:space="preserve">1. Provider (e.g., donor, grantor) stipulates that the funds must be used for a specified project/initiative at the University. 
2. Provider (e.g., donor, grantor) stipulates that the funds must be used for infrastructure at the University. </t>
  </si>
  <si>
    <t>Eligibility Requirement(s)</t>
  </si>
  <si>
    <r>
      <t xml:space="preserve">Conditions that are established by legislation or the provider of the resources that are required to be met </t>
    </r>
    <r>
      <rPr>
        <i/>
        <sz val="11"/>
        <color theme="1"/>
        <rFont val="Calibri"/>
        <family val="2"/>
        <scheme val="minor"/>
      </rPr>
      <t>before</t>
    </r>
    <r>
      <rPr>
        <sz val="11"/>
        <color theme="1"/>
        <rFont val="Calibri"/>
        <family val="2"/>
        <scheme val="minor"/>
      </rPr>
      <t xml:space="preserve"> a transaction can occur. Does impact the timing of revenue recognition. 
There are </t>
    </r>
    <r>
      <rPr>
        <u/>
        <sz val="11"/>
        <color rgb="FFFF0000"/>
        <rFont val="Calibri"/>
        <family val="2"/>
        <scheme val="minor"/>
      </rPr>
      <t>four types</t>
    </r>
    <r>
      <rPr>
        <sz val="11"/>
        <color theme="1"/>
        <rFont val="Calibri"/>
        <family val="2"/>
        <scheme val="minor"/>
      </rPr>
      <t xml:space="preserve"> of eligibility requirements (defined below). </t>
    </r>
  </si>
  <si>
    <t xml:space="preserve">Examples for specific types of eligibility requirements (i.e., required characteristics of recipient, time requirements, reimbursements, contingencies) are provided below. </t>
  </si>
  <si>
    <r>
      <t>Required Characteristic(s) of Recipient
[</t>
    </r>
    <r>
      <rPr>
        <b/>
        <sz val="11"/>
        <color rgb="FFFF0000"/>
        <rFont val="Calibri"/>
        <family val="2"/>
        <scheme val="minor"/>
      </rPr>
      <t>Eligibility Requirement #1</t>
    </r>
    <r>
      <rPr>
        <b/>
        <sz val="11"/>
        <color theme="1"/>
        <rFont val="Calibri"/>
        <family val="2"/>
        <scheme val="minor"/>
      </rPr>
      <t>]</t>
    </r>
  </si>
  <si>
    <t xml:space="preserve">Provider specific certain characteristics for the recipient or secondary recipient. </t>
  </si>
  <si>
    <t xml:space="preserve">1. Recipient is required to be a four-year college/university.
2 .Recipient is required to be a broadcast station. </t>
  </si>
  <si>
    <r>
      <t>Time Requirements
[</t>
    </r>
    <r>
      <rPr>
        <b/>
        <sz val="11"/>
        <color rgb="FFFF0000"/>
        <rFont val="Calibri"/>
        <family val="2"/>
        <scheme val="minor"/>
      </rPr>
      <t>Eligibility Requirement #2</t>
    </r>
    <r>
      <rPr>
        <b/>
        <sz val="11"/>
        <color theme="1"/>
        <rFont val="Calibri"/>
        <family val="2"/>
        <scheme val="minor"/>
      </rPr>
      <t>]</t>
    </r>
  </si>
  <si>
    <t xml:space="preserve">Specify the period or periods in which resources are required to be used (e.g., sold, disbursed, consumed) or when use may begin. </t>
  </si>
  <si>
    <t>1. Recipient is required to expend the funds between 10/01/22 to 09/30/23.
2. Recipient is required to expend or dedicate the funds between 07/01/2020 to 06/30/24.</t>
  </si>
  <si>
    <r>
      <t>Reimbursements
[</t>
    </r>
    <r>
      <rPr>
        <b/>
        <sz val="11"/>
        <color rgb="FFFF0000"/>
        <rFont val="Calibri"/>
        <family val="2"/>
        <scheme val="minor"/>
      </rPr>
      <t>Eligibility Requirement #3</t>
    </r>
    <r>
      <rPr>
        <b/>
        <sz val="11"/>
        <color theme="1"/>
        <rFont val="Calibri"/>
        <family val="2"/>
        <scheme val="minor"/>
      </rPr>
      <t>]</t>
    </r>
  </si>
  <si>
    <r>
      <t xml:space="preserve">The provider stipulates that a recipient cannot qualify for resources without </t>
    </r>
    <r>
      <rPr>
        <i/>
        <sz val="11"/>
        <color theme="1"/>
        <rFont val="Calibri"/>
        <family val="2"/>
        <scheme val="minor"/>
      </rPr>
      <t>first</t>
    </r>
    <r>
      <rPr>
        <sz val="11"/>
        <color theme="1"/>
        <rFont val="Calibri"/>
        <family val="2"/>
        <scheme val="minor"/>
      </rPr>
      <t xml:space="preserve"> incurring allowable costs under the provider's program. </t>
    </r>
  </si>
  <si>
    <t xml:space="preserve">The State of Indiana reimburses the University for specific costs related to personal finance education. To obtain the reimbursement for allowable costs, the University must submit a report quarterly to the State. </t>
  </si>
  <si>
    <r>
      <t>Contingencies
[</t>
    </r>
    <r>
      <rPr>
        <b/>
        <sz val="11"/>
        <color rgb="FFFF0000"/>
        <rFont val="Calibri"/>
        <family val="2"/>
        <scheme val="minor"/>
      </rPr>
      <t>Eligibility Requirements #4</t>
    </r>
    <r>
      <rPr>
        <b/>
        <sz val="11"/>
        <color theme="1"/>
        <rFont val="Calibri"/>
        <family val="2"/>
        <scheme val="minor"/>
      </rPr>
      <t>]</t>
    </r>
  </si>
  <si>
    <t xml:space="preserve">The provider's offer of resources is contingent upon a specified action of that recipient. </t>
  </si>
  <si>
    <t xml:space="preserve">An alumnus promises to donate funds to construct a new arts center, provided that the university can raise an equal amount of funds to be utilized for the construction of the new arts center. </t>
  </si>
  <si>
    <t>Expense Recognition Checklist</t>
  </si>
  <si>
    <t>Expense Checklist</t>
  </si>
  <si>
    <t>Is the expense related to a good, service, or construction?</t>
  </si>
  <si>
    <t>Current Fiscal Year Anticipated Expenditures</t>
  </si>
  <si>
    <t>Other contract terms/specifications (that may have a material impact on the accounting)?</t>
  </si>
  <si>
    <t>Construction Contract</t>
  </si>
  <si>
    <t>Timing; Has the building been placed in service?</t>
  </si>
  <si>
    <t>Interest expense capitalized?</t>
  </si>
  <si>
    <t>Notes:</t>
  </si>
  <si>
    <t>Good/Service</t>
  </si>
  <si>
    <t>Revenues/Expenses</t>
  </si>
  <si>
    <t>Good</t>
  </si>
  <si>
    <t>Revenues</t>
  </si>
  <si>
    <t>Service</t>
  </si>
  <si>
    <t>Expenses</t>
  </si>
  <si>
    <t>Construction</t>
  </si>
  <si>
    <t>Contract Information</t>
  </si>
  <si>
    <t>Contract Type</t>
  </si>
  <si>
    <t>Vendor Name</t>
  </si>
  <si>
    <t>Contract Description</t>
  </si>
  <si>
    <t>Execution Date (Date Contract Signed)</t>
  </si>
  <si>
    <t>Contract Start Date</t>
  </si>
  <si>
    <t>Contract End Date</t>
  </si>
  <si>
    <t>Revenue or Expense Contract (Link to "Template)</t>
  </si>
  <si>
    <t>Contract Contact</t>
  </si>
  <si>
    <t>Account Number(s) for Contract</t>
  </si>
  <si>
    <t>1 KFS Document Numbers (if currently recognized in the general  ledger)</t>
  </si>
  <si>
    <t>1a KFS Document Numbers for initial recognition, if applicable</t>
  </si>
  <si>
    <t>1b KFS Document Numbers for subsequent accounting transactions (post initial recognition, if applicable)</t>
  </si>
  <si>
    <t>Estimated Annual Value of the Contract</t>
  </si>
  <si>
    <t>Estimated Total Value of the Contract</t>
  </si>
  <si>
    <t>Contract Documentation (e.g., contract, amendments)</t>
  </si>
  <si>
    <t>UCO ONLY</t>
  </si>
  <si>
    <t>Version</t>
  </si>
  <si>
    <t>Updates/Notes:</t>
  </si>
  <si>
    <t>V1.0</t>
  </si>
  <si>
    <t xml:space="preserve">First version, updated based on feedback from UCO. </t>
  </si>
  <si>
    <t>Who executed the contract?</t>
  </si>
  <si>
    <t>Individual(s) or group(s) originally involved with the contract</t>
  </si>
  <si>
    <t>V1.1</t>
  </si>
  <si>
    <t>Updated coversheet tab to add the following (per auditors)
1. Who executed the contract?
2. Who was originally involved in the contract?</t>
  </si>
  <si>
    <t>Version 1.1</t>
  </si>
  <si>
    <t>V1.2</t>
  </si>
  <si>
    <t>Updated coversheet tab to add the following (per Anna)
1. What are the payment terms for the underlying contract (e.g., cost reimbursable, advanced payment)?</t>
  </si>
  <si>
    <t>What are the payment terms for the underlying contract (e.g., cost reimbursable, advanced payment)?</t>
  </si>
  <si>
    <t>Version 1.2</t>
  </si>
  <si>
    <t xml:space="preserve"> Material Contract Coversheet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</si>
</sst>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2"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9"/>
      <color indexed="81"/>
      <name val="Tahoma"/>
      <family val="2"/>
    </font>
    <font>
      <b/>
      <sz val="9"/>
      <color indexed="81"/>
      <name val="Tahoma"/>
      <family val="2"/>
    </font>
    <font>
      <u/>
      <sz val="11"/>
      <color theme="10"/>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b/>
      <sz val="12"/>
      <color theme="0"/>
      <name val="Calibri"/>
      <family val="2"/>
      <scheme val="minor"/>
    </font>
    <font>
      <b/>
      <u/>
      <sz val="12"/>
      <color theme="0"/>
      <name val="Calibri"/>
      <family val="2"/>
      <scheme val="minor"/>
    </font>
    <font>
      <b/>
      <sz val="14"/>
      <color theme="1"/>
      <name val="Calibri"/>
      <family val="2"/>
      <scheme val="minor"/>
    </font>
    <font>
      <b/>
      <sz val="12"/>
      <color theme="1"/>
      <name val="Calibri"/>
      <family val="2"/>
      <scheme val="minor"/>
    </font>
    <font>
      <b/>
      <u/>
      <sz val="12"/>
      <color theme="1"/>
      <name val="Calibri"/>
      <family val="2"/>
      <scheme val="minor"/>
    </font>
    <font>
      <b/>
      <sz val="11"/>
      <color rgb="FF0070C0"/>
      <name val="Calibri"/>
      <family val="2"/>
      <scheme val="minor"/>
    </font>
    <font>
      <sz val="11"/>
      <color rgb="FF0070C0"/>
      <name val="Calibri"/>
      <family val="2"/>
      <scheme val="minor"/>
    </font>
    <font>
      <u/>
      <sz val="11"/>
      <color theme="1"/>
      <name val="Calibri"/>
      <family val="2"/>
      <scheme val="minor"/>
    </font>
    <font>
      <b/>
      <vertAlign val="superscript"/>
      <sz val="11"/>
      <color theme="1"/>
      <name val="Calibri"/>
      <family val="2"/>
      <scheme val="minor"/>
    </font>
    <font>
      <b/>
      <u/>
      <sz val="11"/>
      <color theme="1"/>
      <name val="Calibri"/>
      <family val="2"/>
      <scheme val="minor"/>
    </font>
    <font>
      <b/>
      <vertAlign val="superscript"/>
      <sz val="11"/>
      <color theme="0"/>
      <name val="Calibri"/>
      <family val="2"/>
      <scheme val="minor"/>
    </font>
    <font>
      <vertAlign val="superscript"/>
      <sz val="11"/>
      <color theme="0"/>
      <name val="Calibri"/>
      <family val="2"/>
      <scheme val="minor"/>
    </font>
    <font>
      <u/>
      <sz val="11"/>
      <color rgb="FFFF0000"/>
      <name val="Calibri"/>
      <family val="2"/>
      <scheme val="minor"/>
    </font>
    <font>
      <b/>
      <sz val="11"/>
      <color rgb="FFFF0000"/>
      <name val="Calibri"/>
      <family val="2"/>
      <scheme val="minor"/>
    </font>
    <font>
      <b/>
      <u/>
      <sz val="12"/>
      <color theme="10"/>
      <name val="Calibri"/>
      <family val="2"/>
      <scheme val="minor"/>
    </font>
    <font>
      <b/>
      <sz val="11"/>
      <name val="Calibri"/>
      <family val="2"/>
      <scheme val="minor"/>
    </font>
    <font>
      <i/>
      <sz val="12"/>
      <color theme="1"/>
      <name val="Calibri"/>
      <family val="2"/>
      <scheme val="minor"/>
    </font>
    <font>
      <sz val="11"/>
      <color theme="1"/>
      <name val="Calibri"/>
      <family val="2"/>
      <scheme val="minor"/>
    </font>
    <font>
      <b/>
      <sz val="14"/>
      <color theme="0"/>
      <name val="Calibri"/>
      <family val="2"/>
      <scheme val="minor"/>
    </font>
    <font>
      <b/>
      <i/>
      <sz val="12"/>
      <color theme="1"/>
      <name val="Calibri"/>
      <family val="2"/>
      <scheme val="minor"/>
    </font>
    <font>
      <b/>
      <i/>
      <sz val="12"/>
      <color rgb="FFFF0000"/>
      <name val="Calibri"/>
      <family val="2"/>
      <scheme val="minor"/>
    </font>
    <font>
      <b/>
      <i/>
      <sz val="12"/>
      <color theme="0"/>
      <name val="Calibri"/>
      <family val="2"/>
      <scheme val="minor"/>
    </font>
  </fonts>
  <fills count="10">
    <fill>
      <patternFill patternType="none"/>
    </fill>
    <fill>
      <patternFill patternType="gray125"/>
    </fill>
    <fill>
      <patternFill patternType="solid">
        <fgColor rgb="FF80000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theme="3"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4">
    <xf numFmtId="0" fontId="0" fillId="0" borderId="0"/>
    <xf numFmtId="0" fontId="3" fillId="0" borderId="0"/>
    <xf numFmtId="0" fontId="6" fillId="0" borderId="0" applyNumberFormat="0" applyFill="0" applyBorder="0" applyAlignment="0" applyProtection="0"/>
    <xf numFmtId="43" fontId="27" fillId="0" borderId="0" applyFont="0" applyFill="0" applyBorder="0" applyAlignment="0" applyProtection="0"/>
  </cellStyleXfs>
  <cellXfs count="201">
    <xf numFmtId="0" fontId="0" fillId="0" borderId="0" xfId="0"/>
    <xf numFmtId="0" fontId="0" fillId="0" borderId="1" xfId="0" applyBorder="1" applyAlignment="1">
      <alignment wrapText="1"/>
    </xf>
    <xf numFmtId="0" fontId="0" fillId="0" borderId="0" xfId="0" applyAlignment="1">
      <alignment wrapText="1"/>
    </xf>
    <xf numFmtId="14" fontId="0" fillId="0" borderId="1" xfId="0" applyNumberFormat="1" applyBorder="1" applyAlignment="1">
      <alignment horizontal="left" wrapText="1"/>
    </xf>
    <xf numFmtId="0" fontId="0" fillId="4" borderId="1" xfId="0" applyFill="1" applyBorder="1" applyAlignment="1">
      <alignment wrapText="1"/>
    </xf>
    <xf numFmtId="0" fontId="2" fillId="0" borderId="0" xfId="0" applyFont="1"/>
    <xf numFmtId="0" fontId="1" fillId="0" borderId="0" xfId="0" applyFont="1" applyAlignment="1">
      <alignment vertical="center"/>
    </xf>
    <xf numFmtId="0" fontId="8" fillId="0" borderId="6" xfId="0" applyFont="1" applyBorder="1" applyAlignment="1">
      <alignment wrapText="1"/>
    </xf>
    <xf numFmtId="0" fontId="1" fillId="6" borderId="8" xfId="0" applyFont="1" applyFill="1" applyBorder="1" applyAlignment="1">
      <alignment horizontal="center"/>
    </xf>
    <xf numFmtId="0" fontId="0" fillId="8" borderId="9" xfId="0" applyFill="1" applyBorder="1" applyAlignment="1">
      <alignment horizontal="center"/>
    </xf>
    <xf numFmtId="0" fontId="0" fillId="0" borderId="10" xfId="0" applyBorder="1" applyAlignment="1">
      <alignment horizontal="center"/>
    </xf>
    <xf numFmtId="0" fontId="10" fillId="6" borderId="17" xfId="0" applyFont="1" applyFill="1" applyBorder="1"/>
    <xf numFmtId="0" fontId="10" fillId="6" borderId="19" xfId="0" applyFont="1" applyFill="1" applyBorder="1"/>
    <xf numFmtId="0" fontId="10" fillId="6" borderId="19" xfId="0" applyFont="1" applyFill="1" applyBorder="1" applyAlignment="1">
      <alignment horizontal="center"/>
    </xf>
    <xf numFmtId="0" fontId="0" fillId="6" borderId="12" xfId="0" applyFill="1" applyBorder="1"/>
    <xf numFmtId="0" fontId="0" fillId="8" borderId="0" xfId="0" applyFill="1" applyAlignment="1">
      <alignment horizontal="center" vertical="center" wrapText="1"/>
    </xf>
    <xf numFmtId="0" fontId="0" fillId="0" borderId="0" xfId="0" applyAlignment="1" applyProtection="1">
      <alignment horizontal="center" vertical="center"/>
      <protection locked="0"/>
    </xf>
    <xf numFmtId="0" fontId="0" fillId="0" borderId="0" xfId="0" applyAlignment="1" applyProtection="1">
      <alignment vertical="center" wrapText="1"/>
      <protection locked="0"/>
    </xf>
    <xf numFmtId="0" fontId="0" fillId="8" borderId="0" xfId="0" applyFill="1" applyAlignment="1">
      <alignment vertical="center" wrapText="1"/>
    </xf>
    <xf numFmtId="0" fontId="0" fillId="6" borderId="14" xfId="0" applyFill="1" applyBorder="1"/>
    <xf numFmtId="0" fontId="0" fillId="6" borderId="0" xfId="0" applyFill="1"/>
    <xf numFmtId="0" fontId="12" fillId="9" borderId="17" xfId="0" applyFont="1" applyFill="1" applyBorder="1" applyAlignment="1">
      <alignment horizontal="center"/>
    </xf>
    <xf numFmtId="0" fontId="12" fillId="6" borderId="20" xfId="0" applyFont="1" applyFill="1" applyBorder="1" applyAlignment="1">
      <alignment horizontal="center"/>
    </xf>
    <xf numFmtId="0" fontId="0" fillId="6" borderId="20" xfId="0" applyFill="1" applyBorder="1"/>
    <xf numFmtId="0" fontId="12" fillId="6" borderId="0" xfId="0" applyFont="1" applyFill="1" applyAlignment="1">
      <alignment horizontal="center"/>
    </xf>
    <xf numFmtId="0" fontId="12" fillId="6" borderId="0" xfId="0" applyFont="1" applyFill="1"/>
    <xf numFmtId="0" fontId="12" fillId="0" borderId="0" xfId="0" applyFont="1" applyAlignment="1">
      <alignment horizontal="left" indent="21"/>
    </xf>
    <xf numFmtId="0" fontId="13" fillId="0" borderId="0" xfId="0" applyFont="1" applyAlignment="1">
      <alignment horizontal="center"/>
    </xf>
    <xf numFmtId="0" fontId="0" fillId="7" borderId="0" xfId="0" applyFill="1"/>
    <xf numFmtId="0" fontId="0" fillId="8" borderId="0" xfId="0" applyFill="1"/>
    <xf numFmtId="0" fontId="0" fillId="0" borderId="5" xfId="0" applyBorder="1" applyProtection="1">
      <protection locked="0"/>
    </xf>
    <xf numFmtId="0" fontId="0" fillId="0" borderId="5" xfId="0" applyBorder="1" applyAlignment="1" applyProtection="1">
      <alignment horizontal="center" vertical="center" wrapText="1"/>
      <protection locked="0"/>
    </xf>
    <xf numFmtId="0" fontId="0" fillId="6" borderId="0" xfId="0" applyFill="1" applyAlignment="1">
      <alignment horizontal="center" vertical="center" wrapText="1"/>
    </xf>
    <xf numFmtId="0" fontId="0" fillId="6" borderId="0" xfId="0" applyFill="1" applyAlignment="1">
      <alignment vertical="center" wrapText="1"/>
    </xf>
    <xf numFmtId="0" fontId="12" fillId="6" borderId="0" xfId="0" applyFont="1" applyFill="1" applyAlignment="1">
      <alignment horizontal="center" vertical="center" wrapText="1"/>
    </xf>
    <xf numFmtId="0" fontId="12" fillId="6" borderId="20" xfId="0" applyFont="1" applyFill="1" applyBorder="1" applyAlignment="1">
      <alignment horizontal="center" vertical="center" wrapText="1"/>
    </xf>
    <xf numFmtId="0" fontId="0" fillId="6" borderId="16" xfId="0" applyFill="1" applyBorder="1"/>
    <xf numFmtId="0" fontId="10" fillId="0" borderId="0" xfId="0" applyFont="1" applyAlignment="1">
      <alignment horizontal="center" vertical="center" textRotation="45" wrapText="1"/>
    </xf>
    <xf numFmtId="0" fontId="12" fillId="0" borderId="0" xfId="0" applyFont="1" applyAlignment="1">
      <alignment horizontal="center" vertical="center" wrapText="1"/>
    </xf>
    <xf numFmtId="0" fontId="13" fillId="8" borderId="0" xfId="0" applyFont="1" applyFill="1" applyAlignment="1">
      <alignment horizontal="center" vertical="center"/>
    </xf>
    <xf numFmtId="0" fontId="0" fillId="8" borderId="0" xfId="0" applyFill="1" applyAlignment="1">
      <alignment wrapText="1"/>
    </xf>
    <xf numFmtId="0" fontId="0" fillId="0" borderId="14" xfId="0" applyBorder="1"/>
    <xf numFmtId="0" fontId="0" fillId="8" borderId="5" xfId="0" applyFill="1" applyBorder="1" applyAlignment="1">
      <alignment horizontal="center" vertical="center" wrapText="1"/>
    </xf>
    <xf numFmtId="0" fontId="0" fillId="0" borderId="5" xfId="0" applyBorder="1" applyAlignment="1" applyProtection="1">
      <alignment wrapText="1"/>
      <protection locked="0"/>
    </xf>
    <xf numFmtId="0" fontId="0" fillId="8" borderId="5" xfId="0" applyFill="1" applyBorder="1" applyAlignment="1">
      <alignment vertical="center" wrapText="1"/>
    </xf>
    <xf numFmtId="0" fontId="0" fillId="8" borderId="6" xfId="0" applyFill="1" applyBorder="1" applyAlignment="1">
      <alignment vertical="center" wrapText="1"/>
    </xf>
    <xf numFmtId="0" fontId="0" fillId="8" borderId="7" xfId="0" applyFill="1" applyBorder="1" applyAlignment="1">
      <alignment horizontal="center" vertical="center" wrapText="1"/>
    </xf>
    <xf numFmtId="0" fontId="0" fillId="0" borderId="7" xfId="0" applyBorder="1" applyProtection="1">
      <protection locked="0"/>
    </xf>
    <xf numFmtId="0" fontId="0" fillId="0" borderId="7" xfId="0" applyBorder="1" applyAlignment="1" applyProtection="1">
      <alignment wrapText="1"/>
      <protection locked="0"/>
    </xf>
    <xf numFmtId="0" fontId="0" fillId="8" borderId="23" xfId="0" applyFill="1" applyBorder="1" applyAlignment="1">
      <alignment horizontal="center" vertical="center" wrapText="1"/>
    </xf>
    <xf numFmtId="0" fontId="0" fillId="0" borderId="23" xfId="0" applyBorder="1" applyProtection="1">
      <protection locked="0"/>
    </xf>
    <xf numFmtId="0" fontId="0" fillId="0" borderId="23" xfId="0" applyBorder="1" applyAlignment="1" applyProtection="1">
      <alignment wrapText="1"/>
      <protection locked="0"/>
    </xf>
    <xf numFmtId="0" fontId="0" fillId="8" borderId="22" xfId="0" applyFill="1" applyBorder="1" applyAlignment="1">
      <alignment vertical="center" wrapText="1"/>
    </xf>
    <xf numFmtId="0" fontId="0" fillId="0" borderId="0" xfId="0" applyProtection="1">
      <protection locked="0"/>
    </xf>
    <xf numFmtId="0" fontId="0" fillId="0" borderId="0" xfId="0" applyAlignment="1" applyProtection="1">
      <alignment wrapText="1"/>
      <protection locked="0"/>
    </xf>
    <xf numFmtId="0" fontId="0" fillId="8" borderId="25" xfId="0" applyFill="1" applyBorder="1" applyAlignment="1">
      <alignment vertical="center" wrapText="1"/>
    </xf>
    <xf numFmtId="0" fontId="0" fillId="0" borderId="23" xfId="0" applyBorder="1" applyAlignment="1" applyProtection="1">
      <alignment vertical="center" wrapText="1"/>
      <protection locked="0"/>
    </xf>
    <xf numFmtId="0" fontId="0" fillId="8" borderId="24" xfId="0" applyFill="1" applyBorder="1" applyAlignment="1">
      <alignment vertical="center" wrapText="1"/>
    </xf>
    <xf numFmtId="0" fontId="2" fillId="8" borderId="7"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8" borderId="19" xfId="0" applyFont="1" applyFill="1" applyBorder="1" applyAlignment="1">
      <alignment horizontal="center"/>
    </xf>
    <xf numFmtId="0" fontId="2" fillId="8" borderId="18" xfId="0" applyFont="1" applyFill="1" applyBorder="1"/>
    <xf numFmtId="0" fontId="2" fillId="6" borderId="0" xfId="0" applyFont="1" applyFill="1"/>
    <xf numFmtId="0" fontId="16" fillId="8" borderId="0" xfId="0" applyFont="1" applyFill="1" applyAlignment="1">
      <alignment horizontal="left" vertical="center" wrapText="1"/>
    </xf>
    <xf numFmtId="0" fontId="0" fillId="8" borderId="0" xfId="0" applyFill="1" applyAlignment="1">
      <alignment horizontal="center"/>
    </xf>
    <xf numFmtId="0" fontId="0" fillId="8" borderId="14" xfId="0" applyFill="1" applyBorder="1"/>
    <xf numFmtId="0" fontId="16" fillId="8" borderId="0" xfId="0" applyFont="1" applyFill="1" applyAlignment="1">
      <alignment vertical="center"/>
    </xf>
    <xf numFmtId="0" fontId="0" fillId="8" borderId="0" xfId="0" applyFill="1" applyAlignment="1">
      <alignment horizontal="center" wrapText="1"/>
    </xf>
    <xf numFmtId="0" fontId="16" fillId="8" borderId="0" xfId="0" applyFont="1" applyFill="1"/>
    <xf numFmtId="0" fontId="16" fillId="8" borderId="20" xfId="0" applyFont="1" applyFill="1" applyBorder="1"/>
    <xf numFmtId="0" fontId="0" fillId="8" borderId="20" xfId="0" applyFill="1" applyBorder="1" applyAlignment="1">
      <alignment horizontal="center" wrapText="1"/>
    </xf>
    <xf numFmtId="0" fontId="0" fillId="8" borderId="16" xfId="0" applyFill="1" applyBorder="1"/>
    <xf numFmtId="0" fontId="12" fillId="9" borderId="21" xfId="0" applyFont="1" applyFill="1" applyBorder="1" applyAlignment="1">
      <alignment horizontal="center" vertical="center" wrapText="1"/>
    </xf>
    <xf numFmtId="0" fontId="12" fillId="9" borderId="0" xfId="0" applyFont="1" applyFill="1" applyAlignment="1">
      <alignment horizontal="center" vertical="center" wrapText="1"/>
    </xf>
    <xf numFmtId="0" fontId="12" fillId="9" borderId="20" xfId="0" applyFont="1" applyFill="1" applyBorder="1" applyAlignment="1">
      <alignment horizontal="center" vertical="center" wrapText="1"/>
    </xf>
    <xf numFmtId="0" fontId="0" fillId="0" borderId="13" xfId="0" applyBorder="1"/>
    <xf numFmtId="0" fontId="2" fillId="0" borderId="13" xfId="0" applyFont="1" applyBorder="1" applyAlignment="1">
      <alignment horizontal="center" vertical="center" wrapText="1"/>
    </xf>
    <xf numFmtId="0" fontId="0" fillId="0" borderId="0" xfId="0" applyAlignment="1">
      <alignment horizontal="left" vertical="center" wrapText="1"/>
    </xf>
    <xf numFmtId="0" fontId="0" fillId="0" borderId="14" xfId="0" applyBorder="1" applyAlignment="1">
      <alignment vertical="top" wrapText="1"/>
    </xf>
    <xf numFmtId="0" fontId="8" fillId="0" borderId="14" xfId="0" applyFont="1" applyBorder="1" applyAlignment="1">
      <alignment vertical="top" wrapText="1"/>
    </xf>
    <xf numFmtId="0" fontId="0" fillId="0" borderId="14" xfId="0" applyBorder="1" applyAlignment="1">
      <alignment wrapText="1"/>
    </xf>
    <xf numFmtId="0" fontId="0" fillId="0" borderId="15" xfId="0" applyBorder="1" applyAlignment="1">
      <alignment wrapText="1"/>
    </xf>
    <xf numFmtId="0" fontId="0" fillId="0" borderId="20" xfId="0" applyBorder="1"/>
    <xf numFmtId="0" fontId="0" fillId="0" borderId="16" xfId="0" applyBorder="1"/>
    <xf numFmtId="0" fontId="2" fillId="0" borderId="15" xfId="0" applyFont="1" applyBorder="1" applyAlignment="1">
      <alignment horizontal="center" vertical="center" wrapText="1"/>
    </xf>
    <xf numFmtId="0" fontId="0" fillId="0" borderId="20" xfId="0" applyBorder="1" applyAlignment="1">
      <alignment horizontal="left" vertical="center" wrapText="1"/>
    </xf>
    <xf numFmtId="0" fontId="0" fillId="0" borderId="16" xfId="0" applyBorder="1" applyAlignment="1">
      <alignment vertical="top" wrapText="1"/>
    </xf>
    <xf numFmtId="0" fontId="24" fillId="0" borderId="0" xfId="2" applyFont="1" applyAlignment="1">
      <alignment horizontal="center"/>
    </xf>
    <xf numFmtId="0" fontId="24" fillId="0" borderId="0" xfId="2" applyFont="1" applyAlignment="1">
      <alignment horizontal="center" vertical="center"/>
    </xf>
    <xf numFmtId="14" fontId="0" fillId="0" borderId="0" xfId="0" applyNumberFormat="1"/>
    <xf numFmtId="0" fontId="26" fillId="0" borderId="0" xfId="0" applyFont="1"/>
    <xf numFmtId="0" fontId="29" fillId="0" borderId="0" xfId="0" applyFont="1" applyAlignment="1">
      <alignment horizontal="center"/>
    </xf>
    <xf numFmtId="0" fontId="29" fillId="0" borderId="15" xfId="0" applyFont="1" applyBorder="1" applyAlignment="1">
      <alignment horizontal="center"/>
    </xf>
    <xf numFmtId="0" fontId="24" fillId="0" borderId="16" xfId="2" applyFont="1" applyBorder="1" applyAlignment="1">
      <alignment horizontal="center"/>
    </xf>
    <xf numFmtId="0" fontId="8" fillId="0" borderId="6" xfId="0" applyFont="1" applyBorder="1" applyAlignment="1">
      <alignment vertical="center" wrapText="1"/>
    </xf>
    <xf numFmtId="0" fontId="8" fillId="0" borderId="29" xfId="0" applyFont="1" applyBorder="1" applyAlignment="1">
      <alignment vertical="center" wrapText="1"/>
    </xf>
    <xf numFmtId="0" fontId="0" fillId="0" borderId="30" xfId="0" applyBorder="1" applyAlignment="1">
      <alignment wrapText="1"/>
    </xf>
    <xf numFmtId="14" fontId="0" fillId="0" borderId="31" xfId="0" applyNumberFormat="1" applyBorder="1" applyAlignment="1">
      <alignment horizontal="left" wrapText="1"/>
    </xf>
    <xf numFmtId="0" fontId="8" fillId="0" borderId="32" xfId="0" applyFont="1" applyBorder="1" applyAlignment="1">
      <alignment vertical="center" wrapText="1"/>
    </xf>
    <xf numFmtId="0" fontId="0" fillId="0" borderId="33" xfId="0" applyBorder="1" applyAlignment="1">
      <alignment wrapText="1"/>
    </xf>
    <xf numFmtId="0" fontId="0" fillId="0" borderId="31" xfId="0" applyBorder="1" applyAlignment="1">
      <alignment horizontal="left" wrapText="1"/>
    </xf>
    <xf numFmtId="0" fontId="0" fillId="0" borderId="31" xfId="0" applyBorder="1" applyAlignment="1">
      <alignment wrapText="1"/>
    </xf>
    <xf numFmtId="0" fontId="1" fillId="6" borderId="8" xfId="0" applyFont="1" applyFill="1" applyBorder="1" applyAlignment="1">
      <alignment horizontal="center" vertical="center"/>
    </xf>
    <xf numFmtId="0" fontId="8" fillId="0" borderId="35" xfId="0" applyFont="1" applyBorder="1" applyAlignment="1">
      <alignment vertical="center" wrapText="1"/>
    </xf>
    <xf numFmtId="0" fontId="0" fillId="0" borderId="18" xfId="0" applyBorder="1"/>
    <xf numFmtId="0" fontId="0" fillId="0" borderId="36" xfId="0" applyBorder="1"/>
    <xf numFmtId="0" fontId="0" fillId="0" borderId="31" xfId="0" applyBorder="1"/>
    <xf numFmtId="0" fontId="8" fillId="0" borderId="29" xfId="0" applyFont="1" applyBorder="1" applyAlignment="1">
      <alignment wrapText="1"/>
    </xf>
    <xf numFmtId="0" fontId="8" fillId="0" borderId="32" xfId="0" applyFont="1" applyBorder="1" applyAlignment="1">
      <alignment wrapText="1"/>
    </xf>
    <xf numFmtId="0" fontId="8" fillId="0" borderId="37" xfId="0" applyFont="1" applyBorder="1" applyAlignment="1">
      <alignment vertical="center" wrapText="1"/>
    </xf>
    <xf numFmtId="0" fontId="0" fillId="0" borderId="33" xfId="0" applyBorder="1"/>
    <xf numFmtId="14" fontId="0" fillId="0" borderId="31" xfId="0" applyNumberFormat="1" applyBorder="1" applyAlignment="1">
      <alignment wrapText="1"/>
    </xf>
    <xf numFmtId="43" fontId="0" fillId="0" borderId="31" xfId="3" applyFont="1" applyBorder="1" applyAlignment="1">
      <alignment horizontal="left" wrapText="1"/>
    </xf>
    <xf numFmtId="43" fontId="0" fillId="0" borderId="33" xfId="3" applyFont="1" applyBorder="1" applyAlignment="1">
      <alignment wrapText="1"/>
    </xf>
    <xf numFmtId="0" fontId="29" fillId="0" borderId="38" xfId="0" applyFont="1" applyBorder="1" applyAlignment="1">
      <alignment horizontal="center"/>
    </xf>
    <xf numFmtId="0" fontId="24" fillId="0" borderId="36" xfId="2" applyFont="1" applyBorder="1" applyAlignment="1">
      <alignment horizontal="center" vertical="center"/>
    </xf>
    <xf numFmtId="0" fontId="0" fillId="0" borderId="30" xfId="0" applyBorder="1" applyProtection="1">
      <protection locked="0"/>
    </xf>
    <xf numFmtId="44" fontId="0" fillId="0" borderId="31" xfId="0" applyNumberFormat="1" applyBorder="1" applyProtection="1">
      <protection locked="0"/>
    </xf>
    <xf numFmtId="0" fontId="0" fillId="0" borderId="31" xfId="0" applyBorder="1" applyAlignment="1" applyProtection="1">
      <alignment wrapText="1"/>
      <protection locked="0"/>
    </xf>
    <xf numFmtId="14" fontId="0" fillId="0" borderId="31" xfId="0" applyNumberFormat="1" applyBorder="1" applyAlignment="1" applyProtection="1">
      <alignment wrapText="1"/>
      <protection locked="0"/>
    </xf>
    <xf numFmtId="14" fontId="0" fillId="0" borderId="33" xfId="0" applyNumberFormat="1" applyBorder="1" applyAlignment="1" applyProtection="1">
      <alignment wrapText="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20" xfId="0" applyBorder="1" applyProtection="1">
      <protection locked="0"/>
    </xf>
    <xf numFmtId="0" fontId="0" fillId="0" borderId="16" xfId="0" applyBorder="1" applyProtection="1">
      <protection locked="0"/>
    </xf>
    <xf numFmtId="0" fontId="1" fillId="7" borderId="17" xfId="0" applyFont="1" applyFill="1" applyBorder="1" applyAlignment="1">
      <alignment horizontal="center" vertical="center"/>
    </xf>
    <xf numFmtId="0" fontId="1" fillId="7" borderId="19" xfId="0" applyFont="1" applyFill="1" applyBorder="1" applyAlignment="1">
      <alignment horizontal="center" vertical="center"/>
    </xf>
    <xf numFmtId="0" fontId="1" fillId="7" borderId="18" xfId="0" applyFont="1" applyFill="1" applyBorder="1" applyAlignment="1">
      <alignment horizontal="center" vertical="center"/>
    </xf>
    <xf numFmtId="0" fontId="1" fillId="6" borderId="26" xfId="0" applyFont="1" applyFill="1" applyBorder="1" applyAlignment="1">
      <alignment horizontal="center" vertical="center"/>
    </xf>
    <xf numFmtId="0" fontId="1" fillId="6" borderId="27" xfId="0" applyFont="1" applyFill="1" applyBorder="1" applyAlignment="1">
      <alignment horizontal="center" vertical="center"/>
    </xf>
    <xf numFmtId="0" fontId="1" fillId="6" borderId="28" xfId="0" applyFont="1" applyFill="1" applyBorder="1" applyAlignment="1">
      <alignment horizontal="center" vertical="center"/>
    </xf>
    <xf numFmtId="0" fontId="1" fillId="6" borderId="34"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10" xfId="0" applyFont="1" applyFill="1" applyBorder="1" applyAlignment="1">
      <alignment horizontal="center" vertical="center"/>
    </xf>
    <xf numFmtId="0" fontId="1" fillId="6" borderId="15" xfId="0" applyFont="1" applyFill="1" applyBorder="1" applyAlignment="1">
      <alignment horizontal="center" vertical="center"/>
    </xf>
    <xf numFmtId="0" fontId="28" fillId="6" borderId="11" xfId="0" applyFont="1" applyFill="1" applyBorder="1" applyAlignment="1">
      <alignment horizontal="center"/>
    </xf>
    <xf numFmtId="0" fontId="28" fillId="6" borderId="12" xfId="0" applyFont="1" applyFill="1" applyBorder="1" applyAlignment="1">
      <alignment horizontal="center"/>
    </xf>
    <xf numFmtId="0" fontId="28" fillId="6" borderId="13" xfId="0" applyFont="1" applyFill="1" applyBorder="1" applyAlignment="1">
      <alignment horizont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30" fillId="0" borderId="0" xfId="0" applyFont="1" applyAlignment="1">
      <alignment horizontal="center"/>
    </xf>
    <xf numFmtId="0" fontId="31" fillId="6" borderId="17" xfId="0" applyFont="1" applyFill="1" applyBorder="1" applyAlignment="1">
      <alignment horizontal="center"/>
    </xf>
    <xf numFmtId="0" fontId="31" fillId="6" borderId="18" xfId="0" applyFont="1" applyFill="1" applyBorder="1" applyAlignment="1">
      <alignment horizontal="center"/>
    </xf>
    <xf numFmtId="0" fontId="0" fillId="8" borderId="7" xfId="0" applyFill="1" applyBorder="1" applyAlignment="1">
      <alignment horizontal="left" vertical="center" wrapText="1"/>
    </xf>
    <xf numFmtId="0" fontId="0" fillId="8" borderId="23" xfId="0" applyFill="1" applyBorder="1" applyAlignment="1">
      <alignment horizontal="left" vertical="center" wrapText="1"/>
    </xf>
    <xf numFmtId="0" fontId="0" fillId="8" borderId="22" xfId="0" applyFill="1" applyBorder="1" applyAlignment="1">
      <alignment horizontal="left" vertical="center" wrapText="1"/>
    </xf>
    <xf numFmtId="0" fontId="0" fillId="8" borderId="24" xfId="0" applyFill="1" applyBorder="1" applyAlignment="1">
      <alignment horizontal="left" vertical="center" wrapText="1"/>
    </xf>
    <xf numFmtId="0" fontId="0" fillId="8" borderId="7" xfId="0" applyFill="1" applyBorder="1" applyAlignment="1">
      <alignment vertical="center" wrapText="1"/>
    </xf>
    <xf numFmtId="0" fontId="0" fillId="8" borderId="0" xfId="0" applyFill="1" applyAlignment="1">
      <alignment vertical="center" wrapText="1"/>
    </xf>
    <xf numFmtId="0" fontId="0" fillId="8" borderId="23" xfId="0" applyFill="1" applyBorder="1" applyAlignment="1">
      <alignment vertical="center" wrapText="1"/>
    </xf>
    <xf numFmtId="0" fontId="2" fillId="8" borderId="7" xfId="0" applyFont="1" applyFill="1" applyBorder="1" applyAlignment="1">
      <alignment horizontal="left" vertical="center" wrapText="1"/>
    </xf>
    <xf numFmtId="0" fontId="2" fillId="8" borderId="23" xfId="0" applyFont="1" applyFill="1" applyBorder="1" applyAlignment="1">
      <alignment horizontal="left" vertical="center" wrapText="1"/>
    </xf>
    <xf numFmtId="0" fontId="12" fillId="9" borderId="21"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2" fillId="0" borderId="0" xfId="0" applyFont="1" applyAlignment="1">
      <alignment horizontal="center"/>
    </xf>
    <xf numFmtId="0" fontId="10" fillId="6" borderId="11" xfId="0" applyFont="1" applyFill="1" applyBorder="1" applyAlignment="1">
      <alignment horizontal="center" vertical="center" textRotation="45" wrapText="1"/>
    </xf>
    <xf numFmtId="0" fontId="10" fillId="6" borderId="12" xfId="0" applyFont="1" applyFill="1" applyBorder="1" applyAlignment="1">
      <alignment horizontal="center" vertical="center" textRotation="45" wrapText="1"/>
    </xf>
    <xf numFmtId="0" fontId="10" fillId="6" borderId="13" xfId="0" applyFont="1" applyFill="1" applyBorder="1" applyAlignment="1">
      <alignment horizontal="center" vertical="center" textRotation="45" wrapText="1"/>
    </xf>
    <xf numFmtId="0" fontId="10" fillId="6" borderId="14" xfId="0" applyFont="1" applyFill="1" applyBorder="1" applyAlignment="1">
      <alignment horizontal="center" vertical="center" textRotation="45" wrapText="1"/>
    </xf>
    <xf numFmtId="0" fontId="10" fillId="6" borderId="15" xfId="0" applyFont="1" applyFill="1" applyBorder="1" applyAlignment="1">
      <alignment horizontal="center" vertical="center" textRotation="45" wrapText="1"/>
    </xf>
    <xf numFmtId="0" fontId="10" fillId="6" borderId="16" xfId="0" applyFont="1" applyFill="1" applyBorder="1" applyAlignment="1">
      <alignment horizontal="center" vertical="center" textRotation="45" wrapText="1"/>
    </xf>
    <xf numFmtId="0" fontId="12" fillId="9" borderId="20"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0" xfId="0" applyFont="1" applyFill="1" applyAlignment="1">
      <alignment horizontal="center" vertical="center" wrapText="1"/>
    </xf>
    <xf numFmtId="0" fontId="12" fillId="9" borderId="14" xfId="0" applyFont="1" applyFill="1" applyBorder="1" applyAlignment="1">
      <alignment horizontal="center" vertical="center" wrapText="1"/>
    </xf>
    <xf numFmtId="0" fontId="12" fillId="9" borderId="19" xfId="0" applyFont="1" applyFill="1" applyBorder="1" applyAlignment="1">
      <alignment horizontal="center"/>
    </xf>
    <xf numFmtId="0" fontId="12" fillId="9" borderId="18" xfId="0" applyFont="1" applyFill="1" applyBorder="1" applyAlignment="1">
      <alignment horizontal="center"/>
    </xf>
    <xf numFmtId="0" fontId="10" fillId="6" borderId="11" xfId="0" applyFont="1" applyFill="1" applyBorder="1" applyAlignment="1">
      <alignment horizontal="center"/>
    </xf>
    <xf numFmtId="0" fontId="10" fillId="6" borderId="12" xfId="0" applyFont="1" applyFill="1" applyBorder="1" applyAlignment="1">
      <alignment horizontal="center"/>
    </xf>
    <xf numFmtId="0" fontId="10" fillId="6" borderId="13" xfId="0" applyFont="1" applyFill="1" applyBorder="1" applyAlignment="1">
      <alignment horizontal="center"/>
    </xf>
    <xf numFmtId="0" fontId="10" fillId="6" borderId="14" xfId="0" applyFont="1" applyFill="1" applyBorder="1" applyAlignment="1">
      <alignment horizontal="center"/>
    </xf>
    <xf numFmtId="0" fontId="10" fillId="6" borderId="15" xfId="0" applyFont="1" applyFill="1" applyBorder="1" applyAlignment="1">
      <alignment horizontal="center"/>
    </xf>
    <xf numFmtId="0" fontId="10" fillId="6" borderId="16" xfId="0" applyFont="1" applyFill="1" applyBorder="1" applyAlignment="1">
      <alignment horizontal="center"/>
    </xf>
    <xf numFmtId="0" fontId="24" fillId="0" borderId="0" xfId="2" applyFont="1" applyAlignment="1">
      <alignment horizontal="center"/>
    </xf>
    <xf numFmtId="0" fontId="10" fillId="7" borderId="17" xfId="0" applyFont="1" applyFill="1" applyBorder="1" applyAlignment="1">
      <alignment horizontal="center"/>
    </xf>
    <xf numFmtId="0" fontId="10" fillId="7" borderId="19" xfId="0" applyFont="1" applyFill="1" applyBorder="1" applyAlignment="1">
      <alignment horizontal="center"/>
    </xf>
    <xf numFmtId="0" fontId="10" fillId="7" borderId="18" xfId="0" applyFont="1" applyFill="1" applyBorder="1" applyAlignment="1">
      <alignment horizontal="center"/>
    </xf>
    <xf numFmtId="0" fontId="7" fillId="7" borderId="11" xfId="0" applyFont="1" applyFill="1" applyBorder="1" applyAlignment="1">
      <alignment horizontal="left" vertical="center" wrapText="1"/>
    </xf>
    <xf numFmtId="0" fontId="7" fillId="7" borderId="21" xfId="0" applyFont="1" applyFill="1" applyBorder="1" applyAlignment="1">
      <alignment horizontal="left" vertical="center" wrapText="1"/>
    </xf>
    <xf numFmtId="0" fontId="7" fillId="7" borderId="12" xfId="0" applyFont="1" applyFill="1" applyBorder="1" applyAlignment="1">
      <alignment horizontal="left" vertical="center" wrapText="1"/>
    </xf>
    <xf numFmtId="0" fontId="7" fillId="7" borderId="13" xfId="0" applyFont="1" applyFill="1" applyBorder="1" applyAlignment="1">
      <alignment horizontal="left" vertical="center" wrapText="1"/>
    </xf>
    <xf numFmtId="0" fontId="7" fillId="7" borderId="0" xfId="0" applyFont="1" applyFill="1" applyAlignment="1">
      <alignment horizontal="left" vertical="center" wrapText="1"/>
    </xf>
    <xf numFmtId="0" fontId="7" fillId="7" borderId="14" xfId="0" applyFont="1" applyFill="1" applyBorder="1" applyAlignment="1">
      <alignment horizontal="left" vertical="center" wrapText="1"/>
    </xf>
    <xf numFmtId="0" fontId="7" fillId="7" borderId="15" xfId="0" applyFont="1" applyFill="1" applyBorder="1" applyAlignment="1">
      <alignment horizontal="left" vertical="center" wrapText="1"/>
    </xf>
    <xf numFmtId="0" fontId="7" fillId="7" borderId="20" xfId="0" applyFont="1" applyFill="1" applyBorder="1" applyAlignment="1">
      <alignment horizontal="left" vertical="center" wrapText="1"/>
    </xf>
    <xf numFmtId="0" fontId="7" fillId="7" borderId="16" xfId="0" applyFont="1" applyFill="1" applyBorder="1" applyAlignment="1">
      <alignment horizontal="left" vertical="center" wrapText="1"/>
    </xf>
    <xf numFmtId="0" fontId="10" fillId="7" borderId="11" xfId="0" applyFont="1" applyFill="1" applyBorder="1" applyAlignment="1">
      <alignment horizontal="center"/>
    </xf>
    <xf numFmtId="0" fontId="10" fillId="7" borderId="21" xfId="0" applyFont="1" applyFill="1" applyBorder="1" applyAlignment="1">
      <alignment horizontal="center"/>
    </xf>
    <xf numFmtId="0" fontId="10" fillId="7" borderId="12" xfId="0" applyFont="1" applyFill="1" applyBorder="1" applyAlignment="1">
      <alignment horizontal="center"/>
    </xf>
    <xf numFmtId="0" fontId="10" fillId="6" borderId="17" xfId="0" applyFont="1" applyFill="1" applyBorder="1" applyAlignment="1">
      <alignment horizontal="center"/>
    </xf>
    <xf numFmtId="0" fontId="10" fillId="6" borderId="19" xfId="0" applyFont="1" applyFill="1" applyBorder="1" applyAlignment="1">
      <alignment horizontal="center"/>
    </xf>
    <xf numFmtId="0" fontId="10" fillId="6" borderId="18" xfId="0" applyFont="1" applyFill="1" applyBorder="1" applyAlignment="1">
      <alignment horizontal="center"/>
    </xf>
    <xf numFmtId="0" fontId="25" fillId="3" borderId="3" xfId="0" applyFont="1" applyFill="1" applyBorder="1" applyAlignment="1">
      <alignment horizontal="center" vertical="center"/>
    </xf>
    <xf numFmtId="0" fontId="25" fillId="3"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cellXfs>
  <cellStyles count="4">
    <cellStyle name="Comma" xfId="3" builtinId="3"/>
    <cellStyle name="Hyperlink" xfId="2" builtinId="8"/>
    <cellStyle name="Normal" xfId="0" builtinId="0"/>
    <cellStyle name="Normal 2 2" xfId="1" xr:uid="{7DE39CCC-3405-4F2B-A0F9-7B13963377A1}"/>
  </cellStyles>
  <dxfs count="66">
    <dxf>
      <numFmt numFmtId="19" formatCode="m/d/yyyy"/>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alignment horizontal="general" vertical="top" textRotation="0" wrapText="1" indent="0" justifyLastLine="0" shrinkToFit="0" readingOrder="0"/>
    </dxf>
    <dxf>
      <alignment horizontal="left"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border outline="0">
        <top style="medium">
          <color indexed="64"/>
        </top>
      </border>
    </dxf>
    <dxf>
      <alignment horizontal="general" vertical="bottom" textRotation="0" wrapText="1" indent="0" justifyLastLine="0" shrinkToFit="0" readingOrder="0"/>
    </dxf>
    <dxf>
      <alignment horizontal="left" vertical="center" textRotation="0" wrapText="1" indent="0" justifyLastLine="0" shrinkToFit="0" readingOrder="0"/>
    </dxf>
    <dxf>
      <font>
        <b/>
      </font>
      <alignment horizontal="center" vertical="center" textRotation="0" wrapText="1" indent="0" justifyLastLine="0" shrinkToFit="0" readingOrder="0"/>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2" tint="-0.749961851863155"/>
        </patternFill>
      </fill>
    </dxf>
    <dxf>
      <fill>
        <patternFill>
          <bgColor theme="0" tint="-0.499984740745262"/>
        </patternFill>
      </fill>
    </dxf>
    <dxf>
      <fill>
        <patternFill>
          <bgColor theme="2" tint="-0.749961851863155"/>
        </patternFill>
      </fill>
    </dxf>
    <dxf>
      <fill>
        <patternFill>
          <bgColor theme="0" tint="-0.499984740745262"/>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0" tint="-0.499984740745262"/>
        </patternFill>
      </fill>
    </dxf>
    <dxf>
      <fill>
        <patternFill>
          <bgColor theme="2" tint="-0.749961851863155"/>
        </patternFill>
      </fill>
    </dxf>
    <dxf>
      <fill>
        <patternFill>
          <bgColor theme="0" tint="-0.499984740745262"/>
        </patternFill>
      </fill>
    </dxf>
    <dxf>
      <fill>
        <patternFill>
          <bgColor theme="2" tint="-0.749961851863155"/>
        </patternFill>
      </fill>
    </dxf>
    <dxf>
      <fill>
        <patternFill>
          <bgColor theme="2" tint="-0.749961851863155"/>
        </patternFill>
      </fill>
    </dxf>
    <dxf>
      <fill>
        <patternFill>
          <bgColor theme="2" tint="-0.749961851863155"/>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2" tint="-0.74996185186315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74996185186315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923926</xdr:colOff>
      <xdr:row>0</xdr:row>
      <xdr:rowOff>9525</xdr:rowOff>
    </xdr:from>
    <xdr:to>
      <xdr:col>3</xdr:col>
      <xdr:colOff>2190750</xdr:colOff>
      <xdr:row>9</xdr:row>
      <xdr:rowOff>172242</xdr:rowOff>
    </xdr:to>
    <xdr:pic>
      <xdr:nvPicPr>
        <xdr:cNvPr id="2" name="Picture 1">
          <a:extLst>
            <a:ext uri="{FF2B5EF4-FFF2-40B4-BE49-F238E27FC236}">
              <a16:creationId xmlns:a16="http://schemas.microsoft.com/office/drawing/2014/main" id="{0B34B3D2-7F1F-4AC0-8BF5-A78F7B372A66}"/>
            </a:ext>
          </a:extLst>
        </xdr:cNvPr>
        <xdr:cNvPicPr>
          <a:picLocks noChangeAspect="1"/>
        </xdr:cNvPicPr>
      </xdr:nvPicPr>
      <xdr:blipFill rotWithShape="1">
        <a:blip xmlns:r="http://schemas.openxmlformats.org/officeDocument/2006/relationships" r:embed="rId1" cstate="print">
          <a:alphaModFix amt="50000"/>
          <a:extLst>
            <a:ext uri="{28A0092B-C50C-407E-A947-70E740481C1C}">
              <a14:useLocalDpi xmlns:a14="http://schemas.microsoft.com/office/drawing/2010/main" val="0"/>
            </a:ext>
          </a:extLst>
        </a:blip>
        <a:srcRect l="26630" t="20306" r="27717" b="22737"/>
        <a:stretch/>
      </xdr:blipFill>
      <xdr:spPr>
        <a:xfrm>
          <a:off x="6172201" y="9525"/>
          <a:ext cx="1266824" cy="17343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diana.sharepoint.com/1%20-%20Administration/D%20-%20FICAT%20Projects/2%20-%20Financial%20Reporting/2.22%20Contracts%20and%20Grants%20Analysis%20(FY22%20Top%2010)/2.22.01%20Revenue%20Recognition%20Template%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action List"/>
      <sheetName val="4115000 Analysis"/>
      <sheetName val="4445718-1 Analysis"/>
      <sheetName val="4445718-2 Analysis"/>
      <sheetName val="4445718-3 Analysis"/>
      <sheetName val="4445718-4 Analysis"/>
      <sheetName val="4481005-1 Analysis"/>
      <sheetName val="4481005-2 Analysis"/>
      <sheetName val="4481005-3 Analysis"/>
      <sheetName val="4482782-1 Analysis"/>
      <sheetName val="4482782-2 Analysis"/>
      <sheetName val="5479900 Analysis"/>
      <sheetName val="5479903 Analysis"/>
      <sheetName val="5480020 Analysis"/>
      <sheetName val="5492049 Analysis"/>
      <sheetName val="5980818 Analysis"/>
      <sheetName val="5479700-1 Analysis"/>
      <sheetName val="5479700-2 Analysis"/>
      <sheetName val="Template Example"/>
      <sheetName val="Definitions"/>
      <sheetName val="Flowchart"/>
      <sheetName val="Summary"/>
      <sheetName val="Vali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6">
          <cell r="B6" t="str">
            <v>Exchange and Exchange-Like Transactions1</v>
          </cell>
          <cell r="C6" t="str">
            <v xml:space="preserve">Transactions in which each party receives and gives up essentially equal values </v>
          </cell>
          <cell r="D6" t="str">
            <v xml:space="preserve">1. Tuition and fees, as the university is providing educational services in exchange for cash (or promise to pay cash at a later date).
2. Research grants/contract in which the grantor retains exclusive rights to use the research findings for a given period of time. 
3. Sales of products and services, including: Food Services (IMU), Health Clinic Services, Residence Halls (Dormitories), Sales of Scientific and Literary Publications. </v>
          </cell>
        </row>
        <row r="7">
          <cell r="B7" t="str">
            <v>Nonexchange Transactions</v>
          </cell>
          <cell r="C7" t="str">
            <v xml:space="preserve">Transactions in which a government, the University, either gives something of value (benefit) to another party without directly receiving equal value in exchange or receives value (benefit) from another party without directly giving equal value in exchange. </v>
          </cell>
        </row>
        <row r="9">
          <cell r="D9" t="str">
            <v>1. Donations (contributions) by nongovernmental entities, which includes individuals.
2. Grants in which the university applies for and receives funding, in which the grantor receives nothing in return.
3. Research grants/contracts in which the university retains the rights of the findings and has permission to publish them.</v>
          </cell>
        </row>
      </sheetData>
      <sheetData sheetId="20"/>
      <sheetData sheetId="21"/>
      <sheetData sheetId="2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B36EF0F-4C32-4875-8BA3-8EBCC17521B9}" name="Table25" displayName="Table25" ref="B3:D9" totalsRowShown="0">
  <autoFilter ref="B3:D9" xr:uid="{8C639402-E1D6-4F2F-9942-BB11B44B13EE}"/>
  <tableColumns count="3">
    <tableColumn id="1" xr3:uid="{DE45D39C-4383-4D02-B514-066BD45E4551}" name="Term" dataDxfId="16"/>
    <tableColumn id="2" xr3:uid="{AB5C1F79-43E7-45B2-8413-E840B7429A2D}" name="Definition" dataDxfId="15"/>
    <tableColumn id="3" xr3:uid="{97CCFA3D-B9A6-4BE1-AC27-AC553CEDDC3B}" name="Example(s)" dataDxfId="14"/>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CF7C4C-F743-4D24-B412-40935A216402}" name="Table3" displayName="Table3" ref="B17:D23" totalsRowShown="0" tableBorderDxfId="13">
  <autoFilter ref="B17:D23" xr:uid="{144CC1C9-B2C8-4725-BC68-83B6045D3C15}"/>
  <tableColumns count="3">
    <tableColumn id="1" xr3:uid="{A547A85D-22B5-4405-9049-8771A7350660}" name="Term" dataDxfId="12"/>
    <tableColumn id="2" xr3:uid="{72FF8DDF-7546-4680-8FC0-1C3E9A989859}" name="Definition" dataDxfId="11"/>
    <tableColumn id="3" xr3:uid="{5ABCE507-DE69-423F-A273-AD4EE1659754}" name="Example(s)" dataDxfId="10"/>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6E6D98-4CD7-4911-9846-246745365989}" name="Table2" displayName="Table2" ref="A1:A4" totalsRowShown="0">
  <autoFilter ref="A1:A4" xr:uid="{CD6E6D98-4CD7-4911-9846-246745365989}"/>
  <tableColumns count="1">
    <tableColumn id="1" xr3:uid="{5E096F3D-D321-4B50-935A-18084E84AFAB}" name="Good/Service"/>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322C7F-2B7B-4AB5-A34A-5EFD64BD74C3}" name="Table4" displayName="Table4" ref="C1:C3" totalsRowShown="0">
  <autoFilter ref="C1:C3" xr:uid="{46322C7F-2B7B-4AB5-A34A-5EFD64BD74C3}"/>
  <tableColumns count="1">
    <tableColumn id="1" xr3:uid="{D03C5691-C591-4589-9651-79BB9C0AA4CC}" name="Yes/No"/>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DEFF493-17BC-40AA-AAC1-226725E5428A}" name="Table6" displayName="Table6" ref="E1:E4" totalsRowShown="0">
  <autoFilter ref="E1:E4" xr:uid="{CDEFF493-17BC-40AA-AAC1-226725E5428A}"/>
  <tableColumns count="1">
    <tableColumn id="1" xr3:uid="{2E82636F-FE14-49F5-A1FE-2B9C79F5FB5C}" name="Revenues/Expenses"/>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8EE5F6-9E9F-42DC-AFF3-B5514B48311A}" name="Table1" displayName="Table1" ref="A1:C4" totalsRowShown="0">
  <autoFilter ref="A1:C4" xr:uid="{4F8EE5F6-9E9F-42DC-AFF3-B5514B48311A}"/>
  <tableColumns count="3">
    <tableColumn id="1" xr3:uid="{184F3D04-2B20-4016-82B3-E60A3C53EB45}" name="Version"/>
    <tableColumn id="2" xr3:uid="{DF079756-C2DE-4B9E-8438-80F879020166}" name="Date" dataDxfId="0"/>
    <tableColumn id="3" xr3:uid="{779268AE-AC38-4CE2-AC9A-E85C8AE109A3}" name="Updates/Notes:"/>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5577F-6A41-42FD-9680-871E8BF4C298}">
  <dimension ref="B1:D48"/>
  <sheetViews>
    <sheetView showGridLines="0" tabSelected="1" workbookViewId="0">
      <selection activeCell="H22" sqref="H22"/>
    </sheetView>
  </sheetViews>
  <sheetFormatPr defaultRowHeight="15" x14ac:dyDescent="0.25"/>
  <cols>
    <col min="1" max="1" width="0.7109375" customWidth="1"/>
    <col min="2" max="2" width="31.7109375" customWidth="1"/>
    <col min="3" max="4" width="46.28515625" customWidth="1"/>
  </cols>
  <sheetData>
    <row r="1" spans="2:4" ht="3.75" customHeight="1" thickBot="1" x14ac:dyDescent="0.3"/>
    <row r="2" spans="2:4" ht="18.75" x14ac:dyDescent="0.3">
      <c r="B2" s="137" t="s">
        <v>0</v>
      </c>
      <c r="C2" s="138"/>
      <c r="D2" s="89"/>
    </row>
    <row r="3" spans="2:4" ht="18.75" x14ac:dyDescent="0.3">
      <c r="B3" s="139" t="s">
        <v>185</v>
      </c>
      <c r="C3" s="140"/>
      <c r="D3" s="88"/>
    </row>
    <row r="4" spans="2:4" ht="19.5" thickBot="1" x14ac:dyDescent="0.35">
      <c r="B4" s="141" t="s">
        <v>184</v>
      </c>
      <c r="C4" s="142"/>
    </row>
    <row r="5" spans="2:4" ht="7.5" customHeight="1" x14ac:dyDescent="0.25">
      <c r="B5" s="91"/>
    </row>
    <row r="6" spans="2:4" ht="15.75" x14ac:dyDescent="0.25">
      <c r="B6" s="143" t="s">
        <v>16</v>
      </c>
      <c r="C6" s="143"/>
    </row>
    <row r="7" spans="2:4" ht="7.5" customHeight="1" thickBot="1" x14ac:dyDescent="0.3">
      <c r="B7" s="92"/>
      <c r="C7" s="92"/>
    </row>
    <row r="8" spans="2:4" ht="16.5" thickBot="1" x14ac:dyDescent="0.3">
      <c r="B8" s="144" t="s">
        <v>17</v>
      </c>
      <c r="C8" s="145"/>
    </row>
    <row r="9" spans="2:4" ht="15.75" x14ac:dyDescent="0.25">
      <c r="B9" s="115" t="str">
        <f>IF(OR($D$20="Revenues",$D$20="Both"),"Click for Revenue Template --&gt;"," ")</f>
        <v>Click for Revenue Template --&gt;</v>
      </c>
      <c r="C9" s="116" t="str">
        <f>IF(OR($D$20="Revenues",$D$20="Both"),"To Revenue Analysis Template"," ")</f>
        <v>To Revenue Analysis Template</v>
      </c>
    </row>
    <row r="10" spans="2:4" ht="16.5" thickBot="1" x14ac:dyDescent="0.3">
      <c r="B10" s="93" t="str">
        <f>IF(OR($D$20="Expenses",$D$20="Both"),"Click for Expense Template --&gt;"," ")</f>
        <v>Click for Expense Template --&gt;</v>
      </c>
      <c r="C10" s="94" t="str">
        <f>IF(OR($D$20="Expenses",$D$20="Both"),"To Expense Analysis Template"," ")</f>
        <v>To Expense Analysis Template</v>
      </c>
    </row>
    <row r="11" spans="2:4" ht="6" customHeight="1" thickBot="1" x14ac:dyDescent="0.3"/>
    <row r="12" spans="2:4" x14ac:dyDescent="0.25">
      <c r="B12" s="130" t="s">
        <v>2</v>
      </c>
      <c r="C12" s="96" t="s">
        <v>13</v>
      </c>
      <c r="D12" s="97"/>
    </row>
    <row r="13" spans="2:4" x14ac:dyDescent="0.25">
      <c r="B13" s="131"/>
      <c r="C13" s="95" t="s">
        <v>4</v>
      </c>
      <c r="D13" s="98"/>
    </row>
    <row r="14" spans="2:4" ht="15.75" thickBot="1" x14ac:dyDescent="0.3">
      <c r="B14" s="132"/>
      <c r="C14" s="99" t="s">
        <v>6</v>
      </c>
      <c r="D14" s="100"/>
    </row>
    <row r="15" spans="2:4" x14ac:dyDescent="0.25">
      <c r="B15" s="133" t="s">
        <v>18</v>
      </c>
      <c r="C15" s="96" t="s">
        <v>19</v>
      </c>
      <c r="D15" s="97"/>
    </row>
    <row r="16" spans="2:4" x14ac:dyDescent="0.25">
      <c r="B16" s="134"/>
      <c r="C16" s="95" t="s">
        <v>20</v>
      </c>
      <c r="D16" s="101"/>
    </row>
    <row r="17" spans="2:4" x14ac:dyDescent="0.25">
      <c r="B17" s="134"/>
      <c r="C17" s="95" t="s">
        <v>21</v>
      </c>
      <c r="D17" s="101"/>
    </row>
    <row r="18" spans="2:4" x14ac:dyDescent="0.25">
      <c r="B18" s="134"/>
      <c r="C18" s="95" t="s">
        <v>22</v>
      </c>
      <c r="D18" s="101"/>
    </row>
    <row r="19" spans="2:4" ht="30" x14ac:dyDescent="0.25">
      <c r="B19" s="134"/>
      <c r="C19" s="95" t="s">
        <v>23</v>
      </c>
      <c r="D19" s="101"/>
    </row>
    <row r="20" spans="2:4" x14ac:dyDescent="0.25">
      <c r="B20" s="134"/>
      <c r="C20" s="95" t="s">
        <v>24</v>
      </c>
      <c r="D20" s="101" t="s">
        <v>25</v>
      </c>
    </row>
    <row r="21" spans="2:4" x14ac:dyDescent="0.25">
      <c r="B21" s="134"/>
      <c r="C21" s="95" t="s">
        <v>176</v>
      </c>
      <c r="D21" s="101"/>
    </row>
    <row r="22" spans="2:4" x14ac:dyDescent="0.25">
      <c r="B22" s="134"/>
      <c r="C22" s="95" t="s">
        <v>26</v>
      </c>
      <c r="D22" s="112"/>
    </row>
    <row r="23" spans="2:4" ht="30" x14ac:dyDescent="0.25">
      <c r="B23" s="134"/>
      <c r="C23" s="95" t="s">
        <v>177</v>
      </c>
      <c r="D23" s="112"/>
    </row>
    <row r="24" spans="2:4" x14ac:dyDescent="0.25">
      <c r="B24" s="134"/>
      <c r="C24" s="95" t="s">
        <v>27</v>
      </c>
      <c r="D24" s="98"/>
    </row>
    <row r="25" spans="2:4" x14ac:dyDescent="0.25">
      <c r="B25" s="134"/>
      <c r="C25" s="95" t="s">
        <v>28</v>
      </c>
      <c r="D25" s="112"/>
    </row>
    <row r="26" spans="2:4" x14ac:dyDescent="0.25">
      <c r="B26" s="134"/>
      <c r="C26" s="95" t="s">
        <v>29</v>
      </c>
      <c r="D26" s="102"/>
    </row>
    <row r="27" spans="2:4" x14ac:dyDescent="0.25">
      <c r="B27" s="134"/>
      <c r="C27" s="95" t="s">
        <v>30</v>
      </c>
      <c r="D27" s="102"/>
    </row>
    <row r="28" spans="2:4" ht="44.25" customHeight="1" x14ac:dyDescent="0.25">
      <c r="B28" s="134"/>
      <c r="C28" s="95" t="s">
        <v>183</v>
      </c>
      <c r="D28" s="102"/>
    </row>
    <row r="29" spans="2:4" x14ac:dyDescent="0.25">
      <c r="B29" s="134"/>
      <c r="C29" s="95" t="s">
        <v>31</v>
      </c>
      <c r="D29" s="113"/>
    </row>
    <row r="30" spans="2:4" ht="15.75" thickBot="1" x14ac:dyDescent="0.3">
      <c r="B30" s="135"/>
      <c r="C30" s="99" t="s">
        <v>32</v>
      </c>
      <c r="D30" s="114"/>
    </row>
    <row r="31" spans="2:4" x14ac:dyDescent="0.25">
      <c r="B31" s="133" t="s">
        <v>33</v>
      </c>
      <c r="C31" s="96" t="s">
        <v>34</v>
      </c>
      <c r="D31" s="97"/>
    </row>
    <row r="32" spans="2:4" ht="30" x14ac:dyDescent="0.25">
      <c r="B32" s="134"/>
      <c r="C32" s="95" t="s">
        <v>35</v>
      </c>
      <c r="D32" s="101"/>
    </row>
    <row r="33" spans="2:4" ht="30" x14ac:dyDescent="0.25">
      <c r="B33" s="134"/>
      <c r="C33" s="95" t="s">
        <v>36</v>
      </c>
      <c r="D33" s="102"/>
    </row>
    <row r="34" spans="2:4" ht="45.75" thickBot="1" x14ac:dyDescent="0.3">
      <c r="B34" s="135"/>
      <c r="C34" s="99" t="s">
        <v>37</v>
      </c>
      <c r="D34" s="100"/>
    </row>
    <row r="35" spans="2:4" ht="60.75" thickBot="1" x14ac:dyDescent="0.3">
      <c r="B35" s="103" t="s">
        <v>38</v>
      </c>
      <c r="C35" s="104" t="s">
        <v>39</v>
      </c>
      <c r="D35" s="105"/>
    </row>
    <row r="36" spans="2:4" ht="30" x14ac:dyDescent="0.25">
      <c r="B36" s="133" t="s">
        <v>40</v>
      </c>
      <c r="C36" s="96" t="s">
        <v>41</v>
      </c>
      <c r="D36" s="106"/>
    </row>
    <row r="37" spans="2:4" ht="45" x14ac:dyDescent="0.25">
      <c r="B37" s="134"/>
      <c r="C37" s="95" t="s">
        <v>42</v>
      </c>
      <c r="D37" s="107"/>
    </row>
    <row r="38" spans="2:4" ht="30.75" thickBot="1" x14ac:dyDescent="0.3">
      <c r="B38" s="136"/>
      <c r="C38" s="110" t="s">
        <v>43</v>
      </c>
      <c r="D38" s="111"/>
    </row>
    <row r="39" spans="2:4" ht="15.75" thickBot="1" x14ac:dyDescent="0.3">
      <c r="B39" s="127" t="s">
        <v>44</v>
      </c>
      <c r="C39" s="128"/>
      <c r="D39" s="129"/>
    </row>
    <row r="40" spans="2:4" x14ac:dyDescent="0.25">
      <c r="B40" s="130" t="s">
        <v>45</v>
      </c>
      <c r="C40" s="108" t="s">
        <v>3</v>
      </c>
      <c r="D40" s="97"/>
    </row>
    <row r="41" spans="2:4" x14ac:dyDescent="0.25">
      <c r="B41" s="131"/>
      <c r="C41" s="7" t="s">
        <v>4</v>
      </c>
      <c r="D41" s="98"/>
    </row>
    <row r="42" spans="2:4" ht="15.75" thickBot="1" x14ac:dyDescent="0.3">
      <c r="B42" s="132"/>
      <c r="C42" s="109" t="s">
        <v>6</v>
      </c>
      <c r="D42" s="100"/>
    </row>
    <row r="43" spans="2:4" x14ac:dyDescent="0.25">
      <c r="B43" s="133" t="s">
        <v>8</v>
      </c>
      <c r="C43" s="108" t="s">
        <v>3</v>
      </c>
      <c r="D43" s="97"/>
    </row>
    <row r="44" spans="2:4" x14ac:dyDescent="0.25">
      <c r="B44" s="134"/>
      <c r="C44" s="7" t="s">
        <v>4</v>
      </c>
      <c r="D44" s="102"/>
    </row>
    <row r="45" spans="2:4" ht="30" x14ac:dyDescent="0.25">
      <c r="B45" s="134"/>
      <c r="C45" s="7" t="s">
        <v>9</v>
      </c>
      <c r="D45" s="102"/>
    </row>
    <row r="46" spans="2:4" x14ac:dyDescent="0.25">
      <c r="B46" s="134"/>
      <c r="C46" s="7" t="s">
        <v>46</v>
      </c>
      <c r="D46" s="102"/>
    </row>
    <row r="47" spans="2:4" ht="15.75" thickBot="1" x14ac:dyDescent="0.3">
      <c r="B47" s="135"/>
      <c r="C47" s="109" t="s">
        <v>6</v>
      </c>
      <c r="D47" s="100"/>
    </row>
    <row r="48" spans="2:4" x14ac:dyDescent="0.25">
      <c r="B48" s="6"/>
    </row>
  </sheetData>
  <mergeCells count="12">
    <mergeCell ref="B2:C2"/>
    <mergeCell ref="B3:C3"/>
    <mergeCell ref="B4:C4"/>
    <mergeCell ref="B6:C6"/>
    <mergeCell ref="B8:C8"/>
    <mergeCell ref="B39:D39"/>
    <mergeCell ref="B40:B42"/>
    <mergeCell ref="B43:B47"/>
    <mergeCell ref="B36:B38"/>
    <mergeCell ref="B12:B14"/>
    <mergeCell ref="B15:B30"/>
    <mergeCell ref="B31:B34"/>
  </mergeCells>
  <conditionalFormatting sqref="B9:C9">
    <cfRule type="expression" dxfId="65" priority="4">
      <formula>D20="Expenses"</formula>
    </cfRule>
  </conditionalFormatting>
  <conditionalFormatting sqref="C9">
    <cfRule type="expression" dxfId="64" priority="3">
      <formula>D20="Expenses"</formula>
    </cfRule>
  </conditionalFormatting>
  <conditionalFormatting sqref="B10:C10">
    <cfRule type="expression" dxfId="63" priority="2">
      <formula>D20="Revenues"</formula>
    </cfRule>
  </conditionalFormatting>
  <conditionalFormatting sqref="C10">
    <cfRule type="expression" dxfId="62" priority="1">
      <formula>D20="Revenues"</formula>
    </cfRule>
  </conditionalFormatting>
  <hyperlinks>
    <hyperlink ref="C9" location="'Revenue Analysis'!A1" display="'Revenue Analysis'!A1" xr:uid="{226FDA48-E617-4C72-A51E-CCE0F3B60C2F}"/>
    <hyperlink ref="C10" location="'Expense Analysis'!A1" display="'Expense Analysis'!A1" xr:uid="{9066835A-4161-45C5-8F2A-12C9684142E1}"/>
  </hyperlinks>
  <pageMargins left="0.25" right="0.25" top="0.75" bottom="0.75" header="0.3" footer="0.3"/>
  <pageSetup fitToWidth="0" fitToHeight="0"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AF43F94-2ECF-45CC-808F-C1459C82BFE3}">
          <x14:formula1>
            <xm:f>Validation!$C$2:$C$3</xm:f>
          </x14:formula1>
          <xm:sqref>D27</xm:sqref>
        </x14:dataValidation>
        <x14:dataValidation type="list" allowBlank="1" showInputMessage="1" showErrorMessage="1" xr:uid="{0EFB23C5-CF74-40D5-AD08-4F5A04B6B991}">
          <x14:formula1>
            <xm:f>Validation!$E$2:$E$4</xm:f>
          </x14:formula1>
          <xm:sqref>D20:D21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F03AB-B06B-4311-9C54-539F846E0B64}">
  <sheetPr>
    <tabColor theme="8" tint="0.59999389629810485"/>
    <pageSetUpPr autoPageBreaks="0"/>
  </sheetPr>
  <dimension ref="A1:I48"/>
  <sheetViews>
    <sheetView zoomScale="85" zoomScaleNormal="85" workbookViewId="0">
      <selection activeCell="D10" sqref="D10"/>
    </sheetView>
  </sheetViews>
  <sheetFormatPr defaultRowHeight="15" x14ac:dyDescent="0.25"/>
  <cols>
    <col min="1" max="1" width="1" customWidth="1"/>
    <col min="2" max="2" width="27.7109375" bestFit="1" customWidth="1"/>
    <col min="3" max="3" width="51.140625" customWidth="1"/>
    <col min="4" max="4" width="13.85546875" bestFit="1" customWidth="1"/>
    <col min="5" max="5" width="48.28515625" customWidth="1"/>
    <col min="6" max="6" width="19.42578125" customWidth="1"/>
    <col min="7" max="7" width="65.140625" customWidth="1"/>
    <col min="8" max="8" width="66.28515625" customWidth="1"/>
    <col min="9" max="9" width="0.7109375" customWidth="1"/>
  </cols>
  <sheetData>
    <row r="1" spans="1:9" ht="4.5" customHeight="1" thickBot="1" x14ac:dyDescent="0.3"/>
    <row r="2" spans="1:9" ht="16.5" thickBot="1" x14ac:dyDescent="0.3">
      <c r="B2" s="170" t="s">
        <v>47</v>
      </c>
      <c r="C2" s="171"/>
      <c r="E2" s="8" t="s">
        <v>48</v>
      </c>
    </row>
    <row r="3" spans="1:9" ht="15.75" x14ac:dyDescent="0.25">
      <c r="B3" s="172" t="s">
        <v>49</v>
      </c>
      <c r="C3" s="173"/>
      <c r="E3" s="9" t="s">
        <v>50</v>
      </c>
    </row>
    <row r="4" spans="1:9" ht="16.5" thickBot="1" x14ac:dyDescent="0.3">
      <c r="B4" s="174" t="s">
        <v>180</v>
      </c>
      <c r="C4" s="175"/>
      <c r="E4" s="10" t="s">
        <v>51</v>
      </c>
    </row>
    <row r="6" spans="1:9" ht="15.75" x14ac:dyDescent="0.25">
      <c r="B6" s="176" t="s">
        <v>52</v>
      </c>
      <c r="C6" s="176"/>
    </row>
    <row r="7" spans="1:9" ht="15.75" thickBot="1" x14ac:dyDescent="0.3"/>
    <row r="8" spans="1:9" ht="16.5" customHeight="1" thickBot="1" x14ac:dyDescent="0.3">
      <c r="A8" s="158" t="s">
        <v>53</v>
      </c>
      <c r="B8" s="159"/>
      <c r="C8" s="11" t="s">
        <v>54</v>
      </c>
      <c r="D8" s="12" t="s">
        <v>55</v>
      </c>
      <c r="E8" s="12" t="s">
        <v>56</v>
      </c>
      <c r="F8" s="13" t="s">
        <v>57</v>
      </c>
      <c r="G8" s="12" t="s">
        <v>58</v>
      </c>
      <c r="H8" s="12" t="s">
        <v>59</v>
      </c>
      <c r="I8" s="14"/>
    </row>
    <row r="9" spans="1:9" ht="132.75" customHeight="1" x14ac:dyDescent="0.25">
      <c r="A9" s="160"/>
      <c r="B9" s="161"/>
      <c r="C9" s="15" t="s">
        <v>60</v>
      </c>
      <c r="D9" s="16"/>
      <c r="E9" s="17"/>
      <c r="F9" s="17"/>
      <c r="G9" s="18" t="str">
        <f>IF(ISBLANK(D9)," ",IF(D9="Yes",LEFT([1]Definitions!B6,39)&amp;": "&amp;[1]Definitions!C6,IF(D9="No",[1]Definitions!B7&amp;": "&amp;[1]Definitions!C7," ")))</f>
        <v xml:space="preserve"> </v>
      </c>
      <c r="H9" s="18" t="str">
        <f>IF(ISBLANK(D9)," ",IF(D9="Yes",[1]Definitions!D6,IF(D9="No",[1]Definitions!D9," ")))</f>
        <v xml:space="preserve"> </v>
      </c>
      <c r="I9" s="19"/>
    </row>
    <row r="10" spans="1:9" ht="3" customHeight="1" thickBot="1" x14ac:dyDescent="0.3">
      <c r="A10" s="160"/>
      <c r="B10" s="161"/>
      <c r="C10" s="20"/>
      <c r="D10" s="20"/>
      <c r="E10" s="20"/>
      <c r="F10" s="20"/>
      <c r="G10" s="20"/>
      <c r="H10" s="20"/>
      <c r="I10" s="19"/>
    </row>
    <row r="11" spans="1:9" ht="19.5" thickBot="1" x14ac:dyDescent="0.35">
      <c r="A11" s="162"/>
      <c r="B11" s="163"/>
      <c r="C11" s="21" t="s">
        <v>61</v>
      </c>
      <c r="D11" s="168" t="str">
        <f>IF(ISBLANK(D9),"Answer Question Above",IF(D9="Yes","Exchange and Exchange-Like Transaction",IF(D9="No","Nonexchange Transaction"," ")))</f>
        <v>Answer Question Above</v>
      </c>
      <c r="E11" s="169"/>
      <c r="F11" s="22"/>
      <c r="G11" s="23"/>
      <c r="H11" s="23"/>
      <c r="I11" s="19"/>
    </row>
    <row r="12" spans="1:9" ht="9" customHeight="1" x14ac:dyDescent="0.25">
      <c r="I12" s="19"/>
    </row>
    <row r="13" spans="1:9" ht="18.75" x14ac:dyDescent="0.3">
      <c r="A13" s="20"/>
      <c r="B13" s="20"/>
      <c r="C13" s="157" t="str">
        <f>IF(ISBLANK($D$9),"Complete Step 1",IF($D$9="Yes","Exchange or Exchange Like Transaction: Complete This Step (Step 2a)",IF($D$9="No","Nonexchange Transaction: Skip to Step 2b","")))</f>
        <v>Complete Step 1</v>
      </c>
      <c r="D13" s="157"/>
      <c r="E13" s="157"/>
      <c r="F13" s="24"/>
      <c r="G13" s="25"/>
      <c r="H13" s="25"/>
      <c r="I13" s="19"/>
    </row>
    <row r="14" spans="1:9" ht="8.25" customHeight="1" thickBot="1" x14ac:dyDescent="0.35">
      <c r="C14" s="26"/>
      <c r="D14" s="26"/>
      <c r="E14" s="26"/>
      <c r="F14" s="26"/>
      <c r="G14" s="26"/>
      <c r="H14" s="26"/>
      <c r="I14" s="19"/>
    </row>
    <row r="15" spans="1:9" ht="16.5" customHeight="1" thickBot="1" x14ac:dyDescent="0.3">
      <c r="A15" s="158" t="s">
        <v>62</v>
      </c>
      <c r="B15" s="159"/>
      <c r="C15" s="12" t="s">
        <v>54</v>
      </c>
      <c r="D15" s="12" t="s">
        <v>55</v>
      </c>
      <c r="E15" s="12" t="s">
        <v>56</v>
      </c>
      <c r="F15" s="13" t="s">
        <v>57</v>
      </c>
      <c r="G15" s="12" t="s">
        <v>58</v>
      </c>
      <c r="H15" s="12" t="s">
        <v>59</v>
      </c>
      <c r="I15" s="14"/>
    </row>
    <row r="16" spans="1:9" ht="15.75" x14ac:dyDescent="0.25">
      <c r="A16" s="160"/>
      <c r="B16" s="161"/>
      <c r="C16" s="27" t="s">
        <v>63</v>
      </c>
      <c r="D16" s="28"/>
      <c r="E16" s="29"/>
      <c r="F16" s="29"/>
      <c r="G16" s="29"/>
      <c r="H16" s="29"/>
      <c r="I16" s="19"/>
    </row>
    <row r="17" spans="1:9" ht="83.25" customHeight="1" x14ac:dyDescent="0.25">
      <c r="A17" s="160"/>
      <c r="B17" s="161"/>
      <c r="C17" s="42" t="s">
        <v>64</v>
      </c>
      <c r="D17" s="30"/>
      <c r="E17" s="31"/>
      <c r="F17" s="31"/>
      <c r="G17" s="44" t="s">
        <v>65</v>
      </c>
      <c r="H17" s="45" t="str">
        <f>IF($D$9="Yes","1. Research grants in which the grantor retains the patent rights.
2. Research grants in which the grantor retains the rights to exclusive use of the research findings.
3. Tuition and fees.", " ")</f>
        <v xml:space="preserve"> </v>
      </c>
      <c r="I17" s="19"/>
    </row>
    <row r="18" spans="1:9" ht="83.25" customHeight="1" x14ac:dyDescent="0.25">
      <c r="A18" s="160"/>
      <c r="B18" s="161"/>
      <c r="C18" s="42" t="s">
        <v>66</v>
      </c>
      <c r="D18" s="30"/>
      <c r="E18" s="30"/>
      <c r="F18" s="30"/>
      <c r="G18" s="44" t="s">
        <v>67</v>
      </c>
      <c r="H18" s="45" t="str">
        <f>IF($D$9="Yes","1. Sales/prescriptions of pharmaceuticals at the IU Health Center.
2. Sales of food products at the dorms or IMU. 
3. BDSC fly sales.", " ")</f>
        <v xml:space="preserve"> </v>
      </c>
      <c r="I18" s="19"/>
    </row>
    <row r="19" spans="1:9" ht="83.25" customHeight="1" x14ac:dyDescent="0.25">
      <c r="A19" s="160"/>
      <c r="B19" s="161"/>
      <c r="C19" s="42" t="s">
        <v>68</v>
      </c>
      <c r="D19" s="30"/>
      <c r="E19" s="30"/>
      <c r="F19" s="30"/>
      <c r="G19" s="44" t="s">
        <v>69</v>
      </c>
      <c r="H19" s="45" t="str">
        <f>IF($D$9="Yes","1. Office/space/room rental.
2. Licensing agreements (Contract between the University and a company in which rights to intellectual property are granted, without relinquishing ownership). 
3. IU Press royalties", " ")</f>
        <v xml:space="preserve"> </v>
      </c>
      <c r="I19" s="19"/>
    </row>
    <row r="20" spans="1:9" ht="3.75" customHeight="1" thickBot="1" x14ac:dyDescent="0.3">
      <c r="A20" s="160"/>
      <c r="B20" s="161"/>
      <c r="C20" s="32"/>
      <c r="D20" s="20"/>
      <c r="E20" s="20"/>
      <c r="F20" s="20"/>
      <c r="G20" s="33"/>
      <c r="H20" s="33"/>
      <c r="I20" s="19"/>
    </row>
    <row r="21" spans="1:9" ht="55.5" customHeight="1" x14ac:dyDescent="0.25">
      <c r="A21" s="160"/>
      <c r="B21" s="161"/>
      <c r="C21" s="73" t="s">
        <v>70</v>
      </c>
      <c r="D21" s="155" t="str">
        <f>IF($D$17="Yes","When the services have been performed/completed and are billable",IF($D$18="Yes","On the date of the sale (or date of delivery)",IF($D$19="Yes","As the assets are used or as time passes (per the agreement)"," ")))</f>
        <v xml:space="preserve"> </v>
      </c>
      <c r="E21" s="156"/>
      <c r="F21" s="34"/>
      <c r="G21" s="33"/>
      <c r="H21" s="33"/>
      <c r="I21" s="19"/>
    </row>
    <row r="22" spans="1:9" ht="55.5" customHeight="1" thickBot="1" x14ac:dyDescent="0.3">
      <c r="A22" s="162"/>
      <c r="B22" s="163"/>
      <c r="C22" s="75" t="s">
        <v>71</v>
      </c>
      <c r="D22" s="164" t="str">
        <f>IF($D$17="Yes","If the services provided cross fiscal years, the revenue should be recognized proportionally across the fiscal years",IF($D$18="Yes","Additional considerations for revenue recognition if the product can be returned (contact the UCO)",IF($D$19="Yes","If the use of assets provided cross fiscal years, the revenue should be recognized proportionally across the fiscal years"," ")))</f>
        <v xml:space="preserve"> </v>
      </c>
      <c r="E22" s="165"/>
      <c r="F22" s="35"/>
      <c r="G22" s="23"/>
      <c r="H22" s="23"/>
      <c r="I22" s="36"/>
    </row>
    <row r="23" spans="1:9" ht="7.5" customHeight="1" x14ac:dyDescent="0.25">
      <c r="A23" s="37"/>
      <c r="B23" s="37"/>
      <c r="C23" s="38"/>
      <c r="D23" s="38"/>
      <c r="E23" s="38"/>
      <c r="F23" s="38"/>
    </row>
    <row r="24" spans="1:9" ht="18.75" x14ac:dyDescent="0.3">
      <c r="A24" s="20"/>
      <c r="B24" s="20"/>
      <c r="C24" s="157" t="str">
        <f>IF(ISBLANK($D$9),"Complete Step 1",IF($D$9="Yes","Exchange or Exchange Like Transaction: Complete Above Step (Step 2a)",IF($D$9="No","Nonexchange Transaction: Complete This Step (Step 2b)","")))</f>
        <v>Complete Step 1</v>
      </c>
      <c r="D24" s="157"/>
      <c r="E24" s="157"/>
      <c r="F24" s="24"/>
      <c r="G24" s="25"/>
      <c r="H24" s="25"/>
      <c r="I24" s="19"/>
    </row>
    <row r="25" spans="1:9" ht="7.5" customHeight="1" thickBot="1" x14ac:dyDescent="0.3"/>
    <row r="26" spans="1:9" ht="16.5" customHeight="1" thickBot="1" x14ac:dyDescent="0.3">
      <c r="A26" s="158" t="s">
        <v>72</v>
      </c>
      <c r="B26" s="159"/>
      <c r="C26" s="12" t="s">
        <v>54</v>
      </c>
      <c r="D26" s="12" t="s">
        <v>55</v>
      </c>
      <c r="E26" s="12" t="s">
        <v>56</v>
      </c>
      <c r="F26" s="13" t="s">
        <v>57</v>
      </c>
      <c r="G26" s="12" t="s">
        <v>58</v>
      </c>
      <c r="H26" s="12" t="s">
        <v>59</v>
      </c>
      <c r="I26" s="14"/>
    </row>
    <row r="27" spans="1:9" ht="15.75" x14ac:dyDescent="0.25">
      <c r="A27" s="160"/>
      <c r="B27" s="161"/>
      <c r="C27" s="39" t="s">
        <v>73</v>
      </c>
      <c r="D27" s="28"/>
      <c r="E27" s="40"/>
      <c r="F27" s="40"/>
      <c r="G27" s="29"/>
      <c r="H27" s="29"/>
      <c r="I27" s="41"/>
    </row>
    <row r="28" spans="1:9" ht="60" customHeight="1" x14ac:dyDescent="0.25">
      <c r="A28" s="160"/>
      <c r="B28" s="161"/>
      <c r="C28" s="42" t="s">
        <v>74</v>
      </c>
      <c r="D28" s="30"/>
      <c r="E28" s="43"/>
      <c r="F28" s="43"/>
      <c r="G28" s="44" t="s">
        <v>75</v>
      </c>
      <c r="H28" s="45" t="str">
        <f>IF($D$9="No","1. Provider (e.g., donor, grantor) stipulates that the funds must be used for a specified project/initiative at the University. 
2. Provider (e.g., donor, grantor) stipulates that the funds must be used for infrastructure at the University.", " ")</f>
        <v xml:space="preserve"> </v>
      </c>
      <c r="I28" s="41"/>
    </row>
    <row r="29" spans="1:9" ht="30" x14ac:dyDescent="0.25">
      <c r="A29" s="160"/>
      <c r="B29" s="161"/>
      <c r="C29" s="46" t="s">
        <v>76</v>
      </c>
      <c r="D29" s="47"/>
      <c r="E29" s="48"/>
      <c r="F29" s="48"/>
      <c r="G29" s="146" t="s">
        <v>77</v>
      </c>
      <c r="H29" s="148" t="str">
        <f>IF($D$9="No","1. Recipient is required to be a four-year college/university.
2. Recipient is required to be a broadcast station.
3. Recipient is required to be Indiana University.", " ")</f>
        <v xml:space="preserve"> </v>
      </c>
      <c r="I29" s="41"/>
    </row>
    <row r="30" spans="1:9" ht="30" x14ac:dyDescent="0.25">
      <c r="A30" s="160"/>
      <c r="B30" s="161"/>
      <c r="C30" s="49" t="s">
        <v>78</v>
      </c>
      <c r="D30" s="50"/>
      <c r="E30" s="51"/>
      <c r="F30" s="51"/>
      <c r="G30" s="147"/>
      <c r="H30" s="149"/>
      <c r="I30" s="41"/>
    </row>
    <row r="31" spans="1:9" ht="45" x14ac:dyDescent="0.25">
      <c r="A31" s="160"/>
      <c r="B31" s="161"/>
      <c r="C31" s="46" t="s">
        <v>79</v>
      </c>
      <c r="D31" s="47"/>
      <c r="E31" s="48"/>
      <c r="F31" s="48"/>
      <c r="G31" s="150" t="s">
        <v>80</v>
      </c>
      <c r="H31" s="52" t="str">
        <f>IF($D$9="No","Grant/contract period is July 1,2020 to June 30, 2025. Per grant, funds must be expended during this period.", " ")</f>
        <v xml:space="preserve"> </v>
      </c>
      <c r="I31" s="41"/>
    </row>
    <row r="32" spans="1:9" ht="67.5" customHeight="1" x14ac:dyDescent="0.25">
      <c r="A32" s="160"/>
      <c r="B32" s="161"/>
      <c r="C32" s="15" t="s">
        <v>81</v>
      </c>
      <c r="D32" s="53"/>
      <c r="E32" s="54"/>
      <c r="F32" s="54"/>
      <c r="G32" s="151"/>
      <c r="H32" s="55" t="str">
        <f>IF($D$9="No","Recognize revenues if all eligibility requirements are met and the funds are received in the current fiscal year.", " ")</f>
        <v xml:space="preserve"> </v>
      </c>
      <c r="I32" s="41"/>
    </row>
    <row r="33" spans="1:9" ht="45" x14ac:dyDescent="0.25">
      <c r="A33" s="160"/>
      <c r="B33" s="161"/>
      <c r="C33" s="49" t="s">
        <v>82</v>
      </c>
      <c r="D33" s="50"/>
      <c r="E33" s="51"/>
      <c r="F33" s="56"/>
      <c r="G33" s="152"/>
      <c r="H33" s="57" t="str">
        <f>IF($D$9="No","Grant agreement requires $500,000 ($2.5M grant) be expended per year over the next five years. Recognize $500,000 in each applicable fiscal year.", " ")</f>
        <v xml:space="preserve"> </v>
      </c>
      <c r="I33" s="41"/>
    </row>
    <row r="34" spans="1:9" ht="93.75" customHeight="1" x14ac:dyDescent="0.25">
      <c r="A34" s="160"/>
      <c r="B34" s="161"/>
      <c r="C34" s="58" t="s">
        <v>83</v>
      </c>
      <c r="D34" s="47"/>
      <c r="E34" s="48"/>
      <c r="F34" s="48"/>
      <c r="G34" s="153" t="s">
        <v>84</v>
      </c>
      <c r="H34" s="52" t="str">
        <f>IF($D$9="No","A grantor (research grant) requires that the University submit an invoice (or similar documentation) to the grantor before a payment will be made to the University. ", " ")</f>
        <v xml:space="preserve"> </v>
      </c>
      <c r="I34" s="41"/>
    </row>
    <row r="35" spans="1:9" ht="93.75" customHeight="1" x14ac:dyDescent="0.25">
      <c r="A35" s="160"/>
      <c r="B35" s="161"/>
      <c r="C35" s="59" t="s">
        <v>85</v>
      </c>
      <c r="D35" s="50"/>
      <c r="E35" s="51"/>
      <c r="F35" s="51"/>
      <c r="G35" s="154"/>
      <c r="H35" s="57" t="str">
        <f>IF($D$9="No","Revenue is recognized for a grant in which the payment is only received after allowable expenditures are made, the details (documentation) has been submitted to the grantor, and the grantor has approved the expenses.", " ")</f>
        <v xml:space="preserve"> </v>
      </c>
      <c r="I35" s="41"/>
    </row>
    <row r="36" spans="1:9" ht="30" x14ac:dyDescent="0.25">
      <c r="A36" s="160"/>
      <c r="B36" s="161"/>
      <c r="C36" s="58" t="s">
        <v>86</v>
      </c>
      <c r="D36" s="47"/>
      <c r="E36" s="48"/>
      <c r="F36" s="48"/>
      <c r="G36" s="153" t="s">
        <v>87</v>
      </c>
      <c r="H36" s="52" t="str">
        <f>IF($D$9="No","1. Grantor requires an interim report to be submitted before second installment payment is released. 
2. Grantor requires funding to be matched dollar for dollar (1:1 match).", " ")</f>
        <v xml:space="preserve"> </v>
      </c>
      <c r="I36" s="41"/>
    </row>
    <row r="37" spans="1:9" ht="30" x14ac:dyDescent="0.25">
      <c r="A37" s="160"/>
      <c r="B37" s="161"/>
      <c r="C37" s="49" t="s">
        <v>88</v>
      </c>
      <c r="D37" s="50"/>
      <c r="E37" s="51"/>
      <c r="F37" s="51"/>
      <c r="G37" s="154"/>
      <c r="H37" s="57" t="str">
        <f>IF($D$9="No","Grant requires matching funds to be committed dollar for dollar before the grantor will remit the payments. Revenue should be recognized when the matching funds are raised/committed.", " ")</f>
        <v xml:space="preserve"> </v>
      </c>
      <c r="I37" s="41"/>
    </row>
    <row r="38" spans="1:9" ht="4.5" customHeight="1" thickBot="1" x14ac:dyDescent="0.3">
      <c r="A38" s="160"/>
      <c r="B38" s="161"/>
      <c r="C38" s="20"/>
      <c r="D38" s="20"/>
      <c r="E38" s="20"/>
      <c r="F38" s="20"/>
      <c r="G38" s="20"/>
      <c r="H38" s="20"/>
      <c r="I38" s="19"/>
    </row>
    <row r="39" spans="1:9" ht="15.75" thickBot="1" x14ac:dyDescent="0.3">
      <c r="A39" s="160"/>
      <c r="B39" s="161"/>
      <c r="C39" s="60" t="s">
        <v>89</v>
      </c>
      <c r="D39" s="61" t="s">
        <v>90</v>
      </c>
      <c r="E39" s="62" t="s">
        <v>91</v>
      </c>
      <c r="F39" s="63"/>
      <c r="G39" s="20"/>
      <c r="H39" s="20"/>
      <c r="I39" s="19"/>
    </row>
    <row r="40" spans="1:9" x14ac:dyDescent="0.25">
      <c r="A40" s="160"/>
      <c r="B40" s="161"/>
      <c r="C40" s="64" t="s">
        <v>92</v>
      </c>
      <c r="D40" s="65" t="str">
        <f>IF(D29="Yes","Yes",IF(ISBLANK(D29),"Complete Q2a","N/A"))</f>
        <v>Complete Q2a</v>
      </c>
      <c r="E40" s="66" t="str">
        <f>IF(ISBLANK(D29),"Complete Q2a",IF(D29="No","Not a requirement per grant/contract",IF(D30="Yes","Requirement Met",IF(D30="No","Requirement Not Met",IF(AND(D29="Yes",ISBLANK(D30)),"Complete Q2b",IF(ISBLANK(D29),"Complete Q2a"," "))))))</f>
        <v>Complete Q2a</v>
      </c>
      <c r="F40" s="20"/>
      <c r="G40" s="20"/>
      <c r="H40" s="20"/>
      <c r="I40" s="19"/>
    </row>
    <row r="41" spans="1:9" x14ac:dyDescent="0.25">
      <c r="A41" s="160"/>
      <c r="B41" s="161"/>
      <c r="C41" s="67" t="s">
        <v>93</v>
      </c>
      <c r="D41" s="68" t="str">
        <f>IF(D31="Yes","Yes",IF(ISBLANK(D31),"Complete Q3a","N/A"))</f>
        <v>Complete Q3a</v>
      </c>
      <c r="E41" s="66" t="str">
        <f>IF(ISBLANK(D31),"Complete Q3a",IF(D31="No","Not a requirement per grant/contract",IF(AND(D32="Yes",ISBLANK(D33)),"Complete Q3c",IF(AND(D32="Yes",D33="No"),"Requirement Met",IF(AND(D32="Yes",D33="Yes"),"Recognize in applicable fiscal periods",IF(AND(D32="No",D33="Yes"),"Recognize in applicable fiscal periods",IF(D32="No","Requirement Not Met",IF(AND(D31="Yes",ISBLANK(D32)),"Complete Q3b",IF(ISBLANK(D31),"Complete Q3a"," ")))))))))</f>
        <v>Complete Q3a</v>
      </c>
      <c r="F41" s="20"/>
      <c r="G41" s="20"/>
      <c r="H41" s="20"/>
      <c r="I41" s="19"/>
    </row>
    <row r="42" spans="1:9" x14ac:dyDescent="0.25">
      <c r="A42" s="160"/>
      <c r="B42" s="161"/>
      <c r="C42" s="69" t="s">
        <v>94</v>
      </c>
      <c r="D42" s="68" t="str">
        <f>IF(D34="Yes","Yes",IF(ISBLANK(D34),"Complete Q4a","N/A"))</f>
        <v>Complete Q4a</v>
      </c>
      <c r="E42" s="66" t="str">
        <f>IF(ISBLANK(D34),"Complete Q4a",IF(D34="No","Not a requirement per grant/contract",IF(D35="Yes","Requirement Met",IF(D35="No","Requirement Not Met",IF(AND(D34="Yes",ISBLANK(D35)),"Complete Q4b",IF(ISBLANK(D34),"Complete Q4a"," "))))))</f>
        <v>Complete Q4a</v>
      </c>
      <c r="F42" s="20"/>
      <c r="G42" s="20"/>
      <c r="H42" s="20"/>
      <c r="I42" s="19"/>
    </row>
    <row r="43" spans="1:9" ht="15.75" thickBot="1" x14ac:dyDescent="0.3">
      <c r="A43" s="160"/>
      <c r="B43" s="161"/>
      <c r="C43" s="70" t="s">
        <v>95</v>
      </c>
      <c r="D43" s="71" t="str">
        <f>IF(D36="Yes","Yes",IF(ISBLANK(D36),"Complete Q5a","N/A"))</f>
        <v>Complete Q5a</v>
      </c>
      <c r="E43" s="72" t="str">
        <f>IF(ISBLANK(D36),"Complete Q5a",IF(D36="No","Not a requirement per grant/contract",IF(D37="Yes","Requirement Met",IF(D37="No","Requirement Not Met",IF(AND(D36="Yes",ISBLANK(D37)),"Complete Q5b",IF(ISBLANK(D36),"Complete Q5a"," "))))))</f>
        <v>Complete Q5a</v>
      </c>
      <c r="F43" s="20"/>
      <c r="G43" s="20"/>
      <c r="H43" s="20"/>
      <c r="I43" s="19"/>
    </row>
    <row r="44" spans="1:9" ht="4.5" customHeight="1" thickBot="1" x14ac:dyDescent="0.3">
      <c r="A44" s="160"/>
      <c r="B44" s="161"/>
      <c r="C44" s="20"/>
      <c r="D44" s="20"/>
      <c r="E44" s="20"/>
      <c r="F44" s="20"/>
      <c r="G44" s="20"/>
      <c r="H44" s="20"/>
      <c r="I44" s="19"/>
    </row>
    <row r="45" spans="1:9" ht="48.75" customHeight="1" x14ac:dyDescent="0.25">
      <c r="A45" s="160"/>
      <c r="B45" s="161"/>
      <c r="C45" s="73" t="s">
        <v>70</v>
      </c>
      <c r="D45" s="155" t="str">
        <f>IF(D9="Yes"," ",IF(OR(LEFT(E40,8)="Complete",LEFT(E41,8)="Complete",LEFT(E42,8)="Complete",LEFT(E43,8)="Complete",LEFT(D40,8)="Complete",LEFT(D41,8)="Complete",LEFT(D42,8)="Complete",LEFT(D43,8)="Complete"),"Complete All Applicable Questions",IF(OR(E40="Requirement Not Met",E41="Requirement Not Met",E42="Requirement Not Met",E43="Requirement Not Met"),"Recognize Income When All Applicable Eligibility Requirements Are Met",IF(E41="Recognize in applicable fiscal periods","Recognize Revenue in Applicable Fiscal Periods","All Eligibility Requirements Are Met - Recognize Income in Current Fiscal Year"))))</f>
        <v>Complete All Applicable Questions</v>
      </c>
      <c r="E45" s="156"/>
      <c r="F45" s="34"/>
      <c r="G45" s="20"/>
      <c r="H45" s="20"/>
      <c r="I45" s="19"/>
    </row>
    <row r="46" spans="1:9" ht="111" customHeight="1" x14ac:dyDescent="0.25">
      <c r="A46" s="160"/>
      <c r="B46" s="161"/>
      <c r="C46" s="74" t="s">
        <v>96</v>
      </c>
      <c r="D46" s="166" t="str">
        <f>IF(D9="Yes"," ",IF(OR(LEFT(E40,8)="Complete",LEFT(E41,8)="Complete",LEFT(E42,8)="Complete",LEFT(E43,8)="Complete"),"Complete All Applicable Questions",IF(OR(E40="Requirement Not Met",E42="Requirement Not Met",E43="Requirement Not Met"),"If resources have been received before all requirements are met, recognize as unearned revenue.",IF(AND(D33="Yes",D32="No"),"1. Recognize revenues in fiscal periods as specified in the contract.
2. Timing requirement not met, recognize as deferred inflow until timing requirement is met.",IF(AND(D32="No",D33="Yes"),"1. Recognize revenue in fiscal periods as specified in the contract.
2. Timing requirement not met, recognize as deferred inflow until timing requirement is met.",IF(E41="Requirement Not Met","Timing requirement not met, recognize as deferred inflow until timing requirement is met.","Verify if revenues should be accrued (i.e., cutoff procedures)"))))))</f>
        <v>Complete All Applicable Questions</v>
      </c>
      <c r="E46" s="167"/>
      <c r="F46" s="32"/>
      <c r="G46" s="20"/>
      <c r="H46" s="20"/>
      <c r="I46" s="19"/>
    </row>
    <row r="47" spans="1:9" ht="111" customHeight="1" x14ac:dyDescent="0.25">
      <c r="A47" s="160"/>
      <c r="B47" s="161"/>
      <c r="C47" s="74" t="s">
        <v>97</v>
      </c>
      <c r="D47" s="166" t="str">
        <f>IF(D17="Yes"," ",IF(OR(LEFT(E40,8)="Complete",LEFT(E41,8)="Complete",LEFT(E42,8)="Complete",LEFT(E43,8)="Complete"),"Complete All Applicable Questions","If it is reasonably believed that not all the funding will be received, recognize provisions for uncollectible amounts (i.e., allowance for doubtful accounts)."))</f>
        <v>Complete All Applicable Questions</v>
      </c>
      <c r="E47" s="167"/>
      <c r="F47" s="32"/>
      <c r="G47" s="20"/>
      <c r="H47" s="20"/>
      <c r="I47" s="19"/>
    </row>
    <row r="48" spans="1:9" ht="40.5" customHeight="1" thickBot="1" x14ac:dyDescent="0.35">
      <c r="A48" s="162"/>
      <c r="B48" s="163"/>
      <c r="C48" s="75" t="s">
        <v>98</v>
      </c>
      <c r="D48" s="164" t="str">
        <f>IF(D9="Yes"," ",IF(ISBLANK(D28),"Complete Q1",IF(D28="Yes"," Recognize as Restricted Net Position (Does Not Impact Timing of Revenue Recognition)"," Recognize as Unrestricted Net Position (Does Not Impact Timing of Revenue Recognition)")))</f>
        <v>Complete Q1</v>
      </c>
      <c r="E48" s="165"/>
      <c r="F48" s="22"/>
      <c r="G48" s="23"/>
      <c r="H48" s="23"/>
      <c r="I48" s="36"/>
    </row>
  </sheetData>
  <sheetProtection sheet="1" objects="1" scenarios="1"/>
  <mergeCells count="21">
    <mergeCell ref="D11:E11"/>
    <mergeCell ref="B2:C2"/>
    <mergeCell ref="B3:C3"/>
    <mergeCell ref="B4:C4"/>
    <mergeCell ref="B6:C6"/>
    <mergeCell ref="A8:B11"/>
    <mergeCell ref="D45:E45"/>
    <mergeCell ref="C13:E13"/>
    <mergeCell ref="A15:B22"/>
    <mergeCell ref="D21:E21"/>
    <mergeCell ref="D22:E22"/>
    <mergeCell ref="C24:E24"/>
    <mergeCell ref="A26:B48"/>
    <mergeCell ref="D46:E46"/>
    <mergeCell ref="D47:E47"/>
    <mergeCell ref="D48:E48"/>
    <mergeCell ref="G29:G30"/>
    <mergeCell ref="H29:H30"/>
    <mergeCell ref="G31:G33"/>
    <mergeCell ref="G34:G35"/>
    <mergeCell ref="G36:G37"/>
  </mergeCells>
  <conditionalFormatting sqref="C13 G13:H13">
    <cfRule type="containsText" dxfId="61" priority="45" operator="containsText" text="Nonexchange">
      <formula>NOT(ISERROR(SEARCH("Nonexchange",C13)))</formula>
    </cfRule>
  </conditionalFormatting>
  <conditionalFormatting sqref="C13:F13">
    <cfRule type="containsText" dxfId="60" priority="24" operator="containsText" text="Complete Step 1">
      <formula>NOT(ISERROR(SEARCH("Complete Step 1",C13)))</formula>
    </cfRule>
    <cfRule type="containsText" dxfId="59" priority="44" operator="containsText" text="Step 2a">
      <formula>NOT(ISERROR(SEARCH("Step 2a",C13)))</formula>
    </cfRule>
  </conditionalFormatting>
  <conditionalFormatting sqref="D18:F19">
    <cfRule type="expression" dxfId="58" priority="9">
      <formula>D19="Yes"</formula>
    </cfRule>
    <cfRule type="expression" dxfId="57" priority="43">
      <formula>D17="Yes"</formula>
    </cfRule>
  </conditionalFormatting>
  <conditionalFormatting sqref="E18:F18">
    <cfRule type="expression" dxfId="56" priority="33">
      <formula>D19="Yes"</formula>
    </cfRule>
    <cfRule type="expression" dxfId="55" priority="42">
      <formula>D17="Yes"</formula>
    </cfRule>
  </conditionalFormatting>
  <conditionalFormatting sqref="D19">
    <cfRule type="expression" dxfId="54" priority="41">
      <formula>D17="Yes"</formula>
    </cfRule>
  </conditionalFormatting>
  <conditionalFormatting sqref="E19:F19">
    <cfRule type="expression" dxfId="53" priority="37">
      <formula>D18="Yes"</formula>
    </cfRule>
    <cfRule type="expression" dxfId="52" priority="40">
      <formula>D17="Yes"</formula>
    </cfRule>
  </conditionalFormatting>
  <conditionalFormatting sqref="D17">
    <cfRule type="expression" dxfId="51" priority="39">
      <formula>D18="Yes"</formula>
    </cfRule>
  </conditionalFormatting>
  <conditionalFormatting sqref="E17:F17">
    <cfRule type="expression" dxfId="50" priority="35">
      <formula>D19="Yes"</formula>
    </cfRule>
    <cfRule type="expression" dxfId="49" priority="38">
      <formula>D18="Yes"</formula>
    </cfRule>
  </conditionalFormatting>
  <conditionalFormatting sqref="D17:F18">
    <cfRule type="expression" dxfId="48" priority="36">
      <formula>D19="Yes"</formula>
    </cfRule>
  </conditionalFormatting>
  <conditionalFormatting sqref="D18">
    <cfRule type="expression" dxfId="47" priority="34">
      <formula>D19="Yes"</formula>
    </cfRule>
  </conditionalFormatting>
  <conditionalFormatting sqref="C16:H22">
    <cfRule type="expression" dxfId="46" priority="32">
      <formula>$D$9="No"</formula>
    </cfRule>
  </conditionalFormatting>
  <conditionalFormatting sqref="C24:F24">
    <cfRule type="containsText" dxfId="45" priority="23" operator="containsText" text="Complete Step 1">
      <formula>NOT(ISERROR(SEARCH("Complete Step 1",C24)))</formula>
    </cfRule>
    <cfRule type="containsText" dxfId="44" priority="30" operator="containsText" text="Step 2b">
      <formula>NOT(ISERROR(SEARCH("Step 2b",C24)))</formula>
    </cfRule>
    <cfRule type="containsText" dxfId="43" priority="31" operator="containsText" text="Step 2a">
      <formula>NOT(ISERROR(SEARCH("Step 2a",C24)))</formula>
    </cfRule>
  </conditionalFormatting>
  <conditionalFormatting sqref="D27">
    <cfRule type="expression" dxfId="42" priority="29">
      <formula>$D$9="No"</formula>
    </cfRule>
  </conditionalFormatting>
  <conditionalFormatting sqref="D30">
    <cfRule type="expression" dxfId="41" priority="28">
      <formula>$D$29="No"</formula>
    </cfRule>
  </conditionalFormatting>
  <conditionalFormatting sqref="D33:E33 D32">
    <cfRule type="expression" dxfId="40" priority="27">
      <formula>$D$31="No"</formula>
    </cfRule>
  </conditionalFormatting>
  <conditionalFormatting sqref="D37:F37">
    <cfRule type="expression" dxfId="39" priority="26">
      <formula>$D$36="No"</formula>
    </cfRule>
  </conditionalFormatting>
  <conditionalFormatting sqref="D35:F35">
    <cfRule type="expression" dxfId="38" priority="25">
      <formula>$D$34="No"</formula>
    </cfRule>
  </conditionalFormatting>
  <conditionalFormatting sqref="D40:F43">
    <cfRule type="containsText" dxfId="37" priority="22" operator="containsText" text="Complete">
      <formula>NOT(ISERROR(SEARCH("Complete",D40)))</formula>
    </cfRule>
  </conditionalFormatting>
  <conditionalFormatting sqref="C27:I28 C33:E33 H32:I33 C34:I46 D30 C29:D29 C31:D32 G29:I31 C48:I48 C47:D47 F47:I47">
    <cfRule type="expression" dxfId="36" priority="21">
      <formula>$D$9="Yes"</formula>
    </cfRule>
  </conditionalFormatting>
  <conditionalFormatting sqref="C30">
    <cfRule type="expression" dxfId="35" priority="20">
      <formula>$D$9="Yes"</formula>
    </cfRule>
  </conditionalFormatting>
  <conditionalFormatting sqref="E29">
    <cfRule type="expression" dxfId="34" priority="19">
      <formula>$D$9="Yes"</formula>
    </cfRule>
  </conditionalFormatting>
  <conditionalFormatting sqref="E30:F30">
    <cfRule type="expression" dxfId="33" priority="18">
      <formula>$D$29="No"</formula>
    </cfRule>
  </conditionalFormatting>
  <conditionalFormatting sqref="E30:F30">
    <cfRule type="expression" dxfId="32" priority="17">
      <formula>$D$9="Yes"</formula>
    </cfRule>
  </conditionalFormatting>
  <conditionalFormatting sqref="E32">
    <cfRule type="expression" dxfId="31" priority="16">
      <formula>$D$31="No"</formula>
    </cfRule>
  </conditionalFormatting>
  <conditionalFormatting sqref="E32">
    <cfRule type="expression" dxfId="30" priority="15">
      <formula>$D$9="Yes"</formula>
    </cfRule>
  </conditionalFormatting>
  <conditionalFormatting sqref="E31">
    <cfRule type="expression" dxfId="29" priority="14">
      <formula>$D$9="Yes"</formula>
    </cfRule>
  </conditionalFormatting>
  <conditionalFormatting sqref="F29">
    <cfRule type="expression" dxfId="28" priority="13">
      <formula>$D$9="Yes"</formula>
    </cfRule>
  </conditionalFormatting>
  <conditionalFormatting sqref="F31:F32">
    <cfRule type="expression" dxfId="27" priority="12">
      <formula>$D$29="No"</formula>
    </cfRule>
  </conditionalFormatting>
  <conditionalFormatting sqref="F31:F32">
    <cfRule type="expression" dxfId="26" priority="11">
      <formula>$D$9="Yes"</formula>
    </cfRule>
  </conditionalFormatting>
  <conditionalFormatting sqref="F33">
    <cfRule type="expression" dxfId="25" priority="1">
      <formula>D31="No"</formula>
    </cfRule>
    <cfRule type="expression" dxfId="24" priority="10">
      <formula>D9="Yes"</formula>
    </cfRule>
  </conditionalFormatting>
  <conditionalFormatting sqref="F18:F19">
    <cfRule type="expression" dxfId="23" priority="8">
      <formula>D17="Yes"</formula>
    </cfRule>
  </conditionalFormatting>
  <conditionalFormatting sqref="F19">
    <cfRule type="expression" dxfId="22" priority="7">
      <formula>D17="Yes"</formula>
    </cfRule>
  </conditionalFormatting>
  <conditionalFormatting sqref="D31:E32">
    <cfRule type="expression" dxfId="21" priority="6">
      <formula>$D$29="No"</formula>
    </cfRule>
  </conditionalFormatting>
  <conditionalFormatting sqref="F17">
    <cfRule type="expression" dxfId="20" priority="4">
      <formula>D19="Yes"</formula>
    </cfRule>
    <cfRule type="expression" dxfId="19" priority="5">
      <formula>D18="Yes"</formula>
    </cfRule>
  </conditionalFormatting>
  <conditionalFormatting sqref="F18">
    <cfRule type="expression" dxfId="18" priority="3">
      <formula>D19="Yes"</formula>
    </cfRule>
  </conditionalFormatting>
  <conditionalFormatting sqref="F32">
    <cfRule type="expression" dxfId="17" priority="2">
      <formula>D31="No"</formula>
    </cfRule>
  </conditionalFormatting>
  <hyperlinks>
    <hyperlink ref="B6:C6" location="Definitions!A1" display="Click for Definitions" xr:uid="{743A210F-61B5-405A-9844-E7B0D5153660}"/>
  </hyperlink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B9263414-A51F-41C4-846F-B643409164CF}">
          <x14:formula1>
            <xm:f>Validation!$C$2:$C$3</xm:f>
          </x14:formula1>
          <xm:sqref>D9 D17:D19 D28:D37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C94B1-7038-4580-8DDA-5B212880FE52}">
  <sheetPr>
    <tabColor theme="8" tint="0.59999389629810485"/>
    <pageSetUpPr autoPageBreaks="0"/>
  </sheetPr>
  <dimension ref="B1:D23"/>
  <sheetViews>
    <sheetView workbookViewId="0">
      <selection activeCell="C4" sqref="C4"/>
    </sheetView>
  </sheetViews>
  <sheetFormatPr defaultRowHeight="15" x14ac:dyDescent="0.25"/>
  <cols>
    <col min="1" max="1" width="0.85546875" customWidth="1"/>
    <col min="2" max="2" width="41" customWidth="1"/>
    <col min="3" max="3" width="66.28515625" customWidth="1"/>
    <col min="4" max="4" width="81.85546875" customWidth="1"/>
  </cols>
  <sheetData>
    <row r="1" spans="2:4" ht="6" customHeight="1" thickBot="1" x14ac:dyDescent="0.3"/>
    <row r="2" spans="2:4" ht="16.5" thickBot="1" x14ac:dyDescent="0.3">
      <c r="B2" s="177" t="s">
        <v>99</v>
      </c>
      <c r="C2" s="178"/>
      <c r="D2" s="179"/>
    </row>
    <row r="3" spans="2:4" x14ac:dyDescent="0.25">
      <c r="B3" s="76" t="s">
        <v>100</v>
      </c>
      <c r="C3" t="s">
        <v>101</v>
      </c>
      <c r="D3" s="41" t="s">
        <v>59</v>
      </c>
    </row>
    <row r="4" spans="2:4" ht="90" x14ac:dyDescent="0.25">
      <c r="B4" s="77" t="s">
        <v>102</v>
      </c>
      <c r="C4" s="78" t="s">
        <v>103</v>
      </c>
      <c r="D4" s="79" t="s">
        <v>104</v>
      </c>
    </row>
    <row r="5" spans="2:4" ht="60" x14ac:dyDescent="0.25">
      <c r="B5" s="77" t="s">
        <v>105</v>
      </c>
      <c r="C5" s="78" t="s">
        <v>106</v>
      </c>
      <c r="D5" s="80" t="s">
        <v>107</v>
      </c>
    </row>
    <row r="6" spans="2:4" ht="45" x14ac:dyDescent="0.25">
      <c r="B6" s="77" t="s">
        <v>108</v>
      </c>
      <c r="C6" s="78" t="s">
        <v>109</v>
      </c>
      <c r="D6" s="79" t="s">
        <v>110</v>
      </c>
    </row>
    <row r="7" spans="2:4" ht="75" x14ac:dyDescent="0.25">
      <c r="B7" s="77" t="s">
        <v>111</v>
      </c>
      <c r="C7" s="78" t="s">
        <v>112</v>
      </c>
      <c r="D7" s="79" t="s">
        <v>113</v>
      </c>
    </row>
    <row r="8" spans="2:4" ht="60" x14ac:dyDescent="0.25">
      <c r="B8" s="77" t="s">
        <v>114</v>
      </c>
      <c r="C8" s="78" t="s">
        <v>115</v>
      </c>
      <c r="D8" s="81" t="s">
        <v>116</v>
      </c>
    </row>
    <row r="9" spans="2:4" ht="30" x14ac:dyDescent="0.25">
      <c r="B9" s="77" t="s">
        <v>10</v>
      </c>
      <c r="C9" s="78" t="s">
        <v>117</v>
      </c>
      <c r="D9" s="81" t="s">
        <v>118</v>
      </c>
    </row>
    <row r="10" spans="2:4" ht="5.25" customHeight="1" thickBot="1" x14ac:dyDescent="0.3">
      <c r="B10" s="82"/>
      <c r="C10" s="83"/>
      <c r="D10" s="84"/>
    </row>
    <row r="11" spans="2:4" ht="3.75" customHeight="1" thickBot="1" x14ac:dyDescent="0.3">
      <c r="B11" s="76"/>
      <c r="D11" s="41"/>
    </row>
    <row r="12" spans="2:4" x14ac:dyDescent="0.25">
      <c r="B12" s="180" t="s">
        <v>119</v>
      </c>
      <c r="C12" s="181"/>
      <c r="D12" s="182"/>
    </row>
    <row r="13" spans="2:4" x14ac:dyDescent="0.25">
      <c r="B13" s="183"/>
      <c r="C13" s="184"/>
      <c r="D13" s="185"/>
    </row>
    <row r="14" spans="2:4" ht="15.75" thickBot="1" x14ac:dyDescent="0.3">
      <c r="B14" s="186"/>
      <c r="C14" s="187"/>
      <c r="D14" s="188"/>
    </row>
    <row r="15" spans="2:4" ht="15.75" thickBot="1" x14ac:dyDescent="0.3"/>
    <row r="16" spans="2:4" ht="15.75" x14ac:dyDescent="0.25">
      <c r="B16" s="189" t="s">
        <v>120</v>
      </c>
      <c r="C16" s="190"/>
      <c r="D16" s="191"/>
    </row>
    <row r="17" spans="2:4" x14ac:dyDescent="0.25">
      <c r="B17" s="76" t="s">
        <v>100</v>
      </c>
      <c r="C17" t="s">
        <v>101</v>
      </c>
      <c r="D17" s="41" t="s">
        <v>59</v>
      </c>
    </row>
    <row r="18" spans="2:4" ht="60" x14ac:dyDescent="0.25">
      <c r="B18" s="77" t="s">
        <v>121</v>
      </c>
      <c r="C18" s="78" t="s">
        <v>122</v>
      </c>
      <c r="D18" s="79" t="s">
        <v>123</v>
      </c>
    </row>
    <row r="19" spans="2:4" ht="75" x14ac:dyDescent="0.25">
      <c r="B19" s="77" t="s">
        <v>124</v>
      </c>
      <c r="C19" s="78" t="s">
        <v>125</v>
      </c>
      <c r="D19" s="80" t="s">
        <v>126</v>
      </c>
    </row>
    <row r="20" spans="2:4" ht="30" x14ac:dyDescent="0.25">
      <c r="B20" s="77" t="s">
        <v>127</v>
      </c>
      <c r="C20" s="78" t="s">
        <v>128</v>
      </c>
      <c r="D20" s="79" t="s">
        <v>129</v>
      </c>
    </row>
    <row r="21" spans="2:4" ht="45" x14ac:dyDescent="0.25">
      <c r="B21" s="77" t="s">
        <v>130</v>
      </c>
      <c r="C21" s="78" t="s">
        <v>131</v>
      </c>
      <c r="D21" s="79" t="s">
        <v>132</v>
      </c>
    </row>
    <row r="22" spans="2:4" ht="45" x14ac:dyDescent="0.25">
      <c r="B22" s="77" t="s">
        <v>133</v>
      </c>
      <c r="C22" s="78" t="s">
        <v>134</v>
      </c>
      <c r="D22" s="79" t="s">
        <v>135</v>
      </c>
    </row>
    <row r="23" spans="2:4" ht="45.75" thickBot="1" x14ac:dyDescent="0.3">
      <c r="B23" s="85" t="s">
        <v>136</v>
      </c>
      <c r="C23" s="86" t="s">
        <v>137</v>
      </c>
      <c r="D23" s="87" t="s">
        <v>138</v>
      </c>
    </row>
  </sheetData>
  <sheetProtection sheet="1" objects="1" scenarios="1"/>
  <mergeCells count="3">
    <mergeCell ref="B2:D2"/>
    <mergeCell ref="B12:D14"/>
    <mergeCell ref="B16:D16"/>
  </mergeCells>
  <pageMargins left="0.7" right="0.7" top="0.75" bottom="0.75" header="0.3" footer="0.3"/>
  <pageSetup orientation="portrait" horizontalDpi="1200" verticalDpi="1200"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FAAFA-0F78-415E-B9A8-B79A861F2240}">
  <sheetPr>
    <tabColor theme="9" tint="0.59999389629810485"/>
  </sheetPr>
  <dimension ref="B1:H35"/>
  <sheetViews>
    <sheetView workbookViewId="0">
      <selection activeCell="C10" sqref="C10"/>
    </sheetView>
  </sheetViews>
  <sheetFormatPr defaultRowHeight="15" x14ac:dyDescent="0.25"/>
  <cols>
    <col min="1" max="1" width="0.7109375" customWidth="1"/>
    <col min="2" max="2" width="27" customWidth="1"/>
    <col min="3" max="3" width="46.7109375" bestFit="1" customWidth="1"/>
    <col min="4" max="4" width="37.28515625" customWidth="1"/>
  </cols>
  <sheetData>
    <row r="1" spans="2:8" ht="3" customHeight="1" thickBot="1" x14ac:dyDescent="0.3"/>
    <row r="2" spans="2:8" ht="15.75" x14ac:dyDescent="0.25">
      <c r="B2" s="170" t="s">
        <v>139</v>
      </c>
      <c r="C2" s="171"/>
    </row>
    <row r="3" spans="2:8" ht="15.75" x14ac:dyDescent="0.25">
      <c r="B3" s="172" t="s">
        <v>49</v>
      </c>
      <c r="C3" s="173"/>
    </row>
    <row r="4" spans="2:8" ht="16.5" thickBot="1" x14ac:dyDescent="0.3">
      <c r="B4" s="174" t="s">
        <v>180</v>
      </c>
      <c r="C4" s="175"/>
    </row>
    <row r="6" spans="2:8" ht="15.75" thickBot="1" x14ac:dyDescent="0.3"/>
    <row r="7" spans="2:8" ht="30" x14ac:dyDescent="0.25">
      <c r="B7" s="133" t="s">
        <v>140</v>
      </c>
      <c r="C7" s="96" t="s">
        <v>141</v>
      </c>
      <c r="D7" s="117"/>
      <c r="E7" s="53"/>
      <c r="F7" s="53"/>
      <c r="G7" s="53"/>
      <c r="H7" s="53"/>
    </row>
    <row r="8" spans="2:8" x14ac:dyDescent="0.25">
      <c r="B8" s="134"/>
      <c r="C8" s="95" t="s">
        <v>142</v>
      </c>
      <c r="D8" s="118"/>
      <c r="E8" s="53"/>
      <c r="F8" s="53"/>
      <c r="G8" s="53"/>
      <c r="H8" s="53"/>
    </row>
    <row r="9" spans="2:8" ht="30" x14ac:dyDescent="0.25">
      <c r="B9" s="134"/>
      <c r="C9" s="95" t="s">
        <v>143</v>
      </c>
      <c r="D9" s="119"/>
      <c r="E9" s="53"/>
      <c r="F9" s="53"/>
      <c r="G9" s="53"/>
      <c r="H9" s="53"/>
    </row>
    <row r="10" spans="2:8" x14ac:dyDescent="0.25">
      <c r="B10" s="134"/>
      <c r="C10" s="95" t="str">
        <f>IF($D$7="Good","When was the good physically received?",IF($D$7="Service","What is the start date of the service being provided?"," "))</f>
        <v xml:space="preserve"> </v>
      </c>
      <c r="D10" s="120"/>
      <c r="E10" s="53"/>
      <c r="F10" s="53"/>
      <c r="G10" s="53"/>
      <c r="H10" s="53"/>
    </row>
    <row r="11" spans="2:8" ht="15.75" thickBot="1" x14ac:dyDescent="0.3">
      <c r="B11" s="135"/>
      <c r="C11" s="99" t="str">
        <f>IF($D$7="Good","When was the good marked as received in BUY.IU?",IF($D$7="Service","What is the end date of the service being provided?"," "))</f>
        <v xml:space="preserve"> </v>
      </c>
      <c r="D11" s="121"/>
      <c r="E11" s="53"/>
      <c r="F11" s="53"/>
      <c r="G11" s="53"/>
      <c r="H11" s="53"/>
    </row>
    <row r="12" spans="2:8" ht="15.75" thickBot="1" x14ac:dyDescent="0.3"/>
    <row r="13" spans="2:8" hidden="1" x14ac:dyDescent="0.25">
      <c r="B13" s="195" t="s">
        <v>144</v>
      </c>
      <c r="C13" t="s">
        <v>145</v>
      </c>
    </row>
    <row r="14" spans="2:8" hidden="1" x14ac:dyDescent="0.25">
      <c r="B14" s="196"/>
      <c r="C14" t="s">
        <v>146</v>
      </c>
    </row>
    <row r="15" spans="2:8" hidden="1" x14ac:dyDescent="0.25">
      <c r="B15" s="196"/>
    </row>
    <row r="16" spans="2:8" ht="16.5" thickBot="1" x14ac:dyDescent="0.3">
      <c r="B16" s="192" t="s">
        <v>147</v>
      </c>
      <c r="C16" s="193"/>
      <c r="D16" s="194"/>
    </row>
    <row r="17" spans="2:4" x14ac:dyDescent="0.25">
      <c r="B17" s="122"/>
      <c r="C17" s="53"/>
      <c r="D17" s="123"/>
    </row>
    <row r="18" spans="2:4" x14ac:dyDescent="0.25">
      <c r="B18" s="122"/>
      <c r="C18" s="53"/>
      <c r="D18" s="123"/>
    </row>
    <row r="19" spans="2:4" x14ac:dyDescent="0.25">
      <c r="B19" s="122"/>
      <c r="C19" s="53"/>
      <c r="D19" s="123"/>
    </row>
    <row r="20" spans="2:4" x14ac:dyDescent="0.25">
      <c r="B20" s="122"/>
      <c r="C20" s="53"/>
      <c r="D20" s="123"/>
    </row>
    <row r="21" spans="2:4" x14ac:dyDescent="0.25">
      <c r="B21" s="122"/>
      <c r="C21" s="53"/>
      <c r="D21" s="123"/>
    </row>
    <row r="22" spans="2:4" x14ac:dyDescent="0.25">
      <c r="B22" s="122"/>
      <c r="C22" s="53"/>
      <c r="D22" s="123"/>
    </row>
    <row r="23" spans="2:4" x14ac:dyDescent="0.25">
      <c r="B23" s="122"/>
      <c r="C23" s="53"/>
      <c r="D23" s="123"/>
    </row>
    <row r="24" spans="2:4" x14ac:dyDescent="0.25">
      <c r="B24" s="122"/>
      <c r="C24" s="53"/>
      <c r="D24" s="123"/>
    </row>
    <row r="25" spans="2:4" x14ac:dyDescent="0.25">
      <c r="B25" s="122"/>
      <c r="C25" s="53"/>
      <c r="D25" s="123"/>
    </row>
    <row r="26" spans="2:4" x14ac:dyDescent="0.25">
      <c r="B26" s="122"/>
      <c r="C26" s="53"/>
      <c r="D26" s="123"/>
    </row>
    <row r="27" spans="2:4" x14ac:dyDescent="0.25">
      <c r="B27" s="122"/>
      <c r="C27" s="53"/>
      <c r="D27" s="123"/>
    </row>
    <row r="28" spans="2:4" x14ac:dyDescent="0.25">
      <c r="B28" s="122"/>
      <c r="C28" s="53"/>
      <c r="D28" s="123"/>
    </row>
    <row r="29" spans="2:4" x14ac:dyDescent="0.25">
      <c r="B29" s="122"/>
      <c r="C29" s="53"/>
      <c r="D29" s="123"/>
    </row>
    <row r="30" spans="2:4" x14ac:dyDescent="0.25">
      <c r="B30" s="122"/>
      <c r="C30" s="53"/>
      <c r="D30" s="123"/>
    </row>
    <row r="31" spans="2:4" x14ac:dyDescent="0.25">
      <c r="B31" s="122"/>
      <c r="C31" s="53"/>
      <c r="D31" s="123"/>
    </row>
    <row r="32" spans="2:4" x14ac:dyDescent="0.25">
      <c r="B32" s="122"/>
      <c r="C32" s="53"/>
      <c r="D32" s="123"/>
    </row>
    <row r="33" spans="2:4" x14ac:dyDescent="0.25">
      <c r="B33" s="122"/>
      <c r="C33" s="53"/>
      <c r="D33" s="123"/>
    </row>
    <row r="34" spans="2:4" x14ac:dyDescent="0.25">
      <c r="B34" s="122"/>
      <c r="C34" s="53"/>
      <c r="D34" s="123"/>
    </row>
    <row r="35" spans="2:4" ht="15.75" thickBot="1" x14ac:dyDescent="0.3">
      <c r="B35" s="124"/>
      <c r="C35" s="125"/>
      <c r="D35" s="126"/>
    </row>
  </sheetData>
  <sheetProtection sheet="1" objects="1" scenarios="1"/>
  <mergeCells count="6">
    <mergeCell ref="B16:D16"/>
    <mergeCell ref="B2:C2"/>
    <mergeCell ref="B3:C3"/>
    <mergeCell ref="B4:C4"/>
    <mergeCell ref="B13:B15"/>
    <mergeCell ref="B7:B11"/>
  </mergeCells>
  <conditionalFormatting sqref="C10:D11">
    <cfRule type="expression" dxfId="9" priority="9">
      <formula>D7="Construction"</formula>
    </cfRule>
  </conditionalFormatting>
  <conditionalFormatting sqref="D10">
    <cfRule type="expression" dxfId="8" priority="3">
      <formula>ISBLANK($D$7)</formula>
    </cfRule>
    <cfRule type="expression" dxfId="7" priority="4">
      <formula>"isblank($D$7)"</formula>
    </cfRule>
    <cfRule type="expression" dxfId="6" priority="8">
      <formula>D7="Construction"</formula>
    </cfRule>
  </conditionalFormatting>
  <conditionalFormatting sqref="C11">
    <cfRule type="expression" dxfId="5" priority="2">
      <formula>ISBLANK($D$7)</formula>
    </cfRule>
    <cfRule type="expression" dxfId="4" priority="7">
      <formula>D7="Construction"</formula>
    </cfRule>
  </conditionalFormatting>
  <conditionalFormatting sqref="D11">
    <cfRule type="expression" dxfId="3" priority="1">
      <formula>ISBLANK($D$7)</formula>
    </cfRule>
    <cfRule type="expression" dxfId="2" priority="6">
      <formula>D7="Construction"</formula>
    </cfRule>
  </conditionalFormatting>
  <conditionalFormatting sqref="C10">
    <cfRule type="expression" dxfId="1" priority="5">
      <formula>ISBLANK($D$7)</formula>
    </cfRule>
  </conditionalFormatting>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A033103-7A06-455C-BEDE-213F16678ECB}">
          <x14:formula1>
            <xm:f>Validation!$A$2:$A$4</xm:f>
          </x14:formula1>
          <xm:sqref>D7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980E9-167C-44A2-9629-86ED7EA743AC}">
  <dimension ref="A1:E4"/>
  <sheetViews>
    <sheetView workbookViewId="0">
      <selection activeCell="E5" sqref="E5"/>
    </sheetView>
  </sheetViews>
  <sheetFormatPr defaultRowHeight="15" x14ac:dyDescent="0.25"/>
  <cols>
    <col min="1" max="1" width="15.28515625" customWidth="1"/>
    <col min="2" max="2" width="2" customWidth="1"/>
    <col min="4" max="4" width="2" customWidth="1"/>
    <col min="5" max="5" width="21" customWidth="1"/>
  </cols>
  <sheetData>
    <row r="1" spans="1:5" x14ac:dyDescent="0.25">
      <c r="A1" t="s">
        <v>148</v>
      </c>
      <c r="C1" t="s">
        <v>55</v>
      </c>
      <c r="E1" t="s">
        <v>149</v>
      </c>
    </row>
    <row r="2" spans="1:5" x14ac:dyDescent="0.25">
      <c r="A2" t="s">
        <v>150</v>
      </c>
      <c r="C2" t="s">
        <v>12</v>
      </c>
      <c r="E2" t="s">
        <v>151</v>
      </c>
    </row>
    <row r="3" spans="1:5" x14ac:dyDescent="0.25">
      <c r="A3" t="s">
        <v>152</v>
      </c>
      <c r="C3" t="s">
        <v>11</v>
      </c>
      <c r="E3" t="s">
        <v>153</v>
      </c>
    </row>
    <row r="4" spans="1:5" x14ac:dyDescent="0.25">
      <c r="A4" t="s">
        <v>154</v>
      </c>
      <c r="E4" t="s">
        <v>25</v>
      </c>
    </row>
  </sheetData>
  <pageMargins left="0.7" right="0.7" top="0.75" bottom="0.75" header="0.3" footer="0.3"/>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D91F5-BE2B-4E2D-9C76-450C93335048}">
  <dimension ref="A1:C29"/>
  <sheetViews>
    <sheetView workbookViewId="0">
      <selection activeCell="A21" sqref="A21:C29"/>
    </sheetView>
  </sheetViews>
  <sheetFormatPr defaultRowHeight="15" x14ac:dyDescent="0.25"/>
  <cols>
    <col min="1" max="1" width="25.28515625" customWidth="1"/>
    <col min="2" max="2" width="26.42578125" customWidth="1"/>
    <col min="3" max="3" width="15.140625" customWidth="1"/>
  </cols>
  <sheetData>
    <row r="1" spans="1:1" x14ac:dyDescent="0.25">
      <c r="A1" s="5" t="s">
        <v>155</v>
      </c>
    </row>
    <row r="2" spans="1:1" x14ac:dyDescent="0.25">
      <c r="A2" t="s">
        <v>156</v>
      </c>
    </row>
    <row r="3" spans="1:1" x14ac:dyDescent="0.25">
      <c r="A3" t="s">
        <v>157</v>
      </c>
    </row>
    <row r="4" spans="1:1" x14ac:dyDescent="0.25">
      <c r="A4" t="s">
        <v>158</v>
      </c>
    </row>
    <row r="5" spans="1:1" x14ac:dyDescent="0.25">
      <c r="A5" t="s">
        <v>1</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3" x14ac:dyDescent="0.25">
      <c r="A17" t="s">
        <v>170</v>
      </c>
    </row>
    <row r="18" spans="1:3" x14ac:dyDescent="0.25">
      <c r="A18" s="197" t="s">
        <v>2</v>
      </c>
      <c r="B18" s="1" t="s">
        <v>13</v>
      </c>
      <c r="C18" s="1" t="s">
        <v>14</v>
      </c>
    </row>
    <row r="19" spans="1:3" x14ac:dyDescent="0.25">
      <c r="A19" s="197"/>
      <c r="B19" s="1" t="s">
        <v>4</v>
      </c>
      <c r="C19" s="3">
        <v>44894</v>
      </c>
    </row>
    <row r="20" spans="1:3" x14ac:dyDescent="0.25">
      <c r="A20" s="197"/>
      <c r="B20" s="1" t="s">
        <v>6</v>
      </c>
      <c r="C20" s="1"/>
    </row>
    <row r="21" spans="1:3" x14ac:dyDescent="0.25">
      <c r="A21" s="198" t="s">
        <v>171</v>
      </c>
      <c r="B21" s="199"/>
      <c r="C21" s="200"/>
    </row>
    <row r="22" spans="1:3" x14ac:dyDescent="0.25">
      <c r="A22" s="197" t="s">
        <v>7</v>
      </c>
      <c r="B22" s="1" t="s">
        <v>3</v>
      </c>
      <c r="C22" s="1" t="s">
        <v>15</v>
      </c>
    </row>
    <row r="23" spans="1:3" x14ac:dyDescent="0.25">
      <c r="A23" s="197"/>
      <c r="B23" s="1" t="s">
        <v>4</v>
      </c>
      <c r="C23" s="3">
        <v>44951</v>
      </c>
    </row>
    <row r="24" spans="1:3" x14ac:dyDescent="0.25">
      <c r="A24" s="197"/>
      <c r="B24" s="1" t="s">
        <v>6</v>
      </c>
      <c r="C24" s="1"/>
    </row>
    <row r="25" spans="1:3" x14ac:dyDescent="0.25">
      <c r="A25" s="197" t="s">
        <v>8</v>
      </c>
      <c r="B25" s="4" t="s">
        <v>3</v>
      </c>
      <c r="C25" s="4"/>
    </row>
    <row r="26" spans="1:3" x14ac:dyDescent="0.25">
      <c r="A26" s="197"/>
      <c r="B26" s="4" t="s">
        <v>4</v>
      </c>
      <c r="C26" s="4" t="s">
        <v>5</v>
      </c>
    </row>
    <row r="27" spans="1:3" ht="45" x14ac:dyDescent="0.25">
      <c r="A27" s="197"/>
      <c r="B27" s="4" t="s">
        <v>9</v>
      </c>
      <c r="C27" s="4"/>
    </row>
    <row r="28" spans="1:3" x14ac:dyDescent="0.25">
      <c r="A28" s="197"/>
      <c r="B28" s="4" t="s">
        <v>6</v>
      </c>
      <c r="C28" s="4"/>
    </row>
    <row r="29" spans="1:3" x14ac:dyDescent="0.25">
      <c r="A29" s="197"/>
    </row>
  </sheetData>
  <mergeCells count="4">
    <mergeCell ref="A18:A20"/>
    <mergeCell ref="A22:A24"/>
    <mergeCell ref="A25:A29"/>
    <mergeCell ref="A21:C21"/>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79D46-D51E-4B00-ACA7-BE12F6AC6935}">
  <dimension ref="A1:C4"/>
  <sheetViews>
    <sheetView workbookViewId="0">
      <selection activeCell="C14" sqref="C14"/>
    </sheetView>
  </sheetViews>
  <sheetFormatPr defaultRowHeight="15" x14ac:dyDescent="0.25"/>
  <cols>
    <col min="1" max="1" width="10" customWidth="1"/>
    <col min="2" max="2" width="9.7109375" bestFit="1" customWidth="1"/>
    <col min="3" max="3" width="77.28515625" customWidth="1"/>
  </cols>
  <sheetData>
    <row r="1" spans="1:3" x14ac:dyDescent="0.25">
      <c r="A1" t="s">
        <v>172</v>
      </c>
      <c r="B1" t="s">
        <v>4</v>
      </c>
      <c r="C1" t="s">
        <v>173</v>
      </c>
    </row>
    <row r="2" spans="1:3" x14ac:dyDescent="0.25">
      <c r="A2" t="s">
        <v>174</v>
      </c>
      <c r="B2" s="90">
        <v>45107</v>
      </c>
      <c r="C2" t="s">
        <v>175</v>
      </c>
    </row>
    <row r="3" spans="1:3" ht="45" x14ac:dyDescent="0.25">
      <c r="A3" t="s">
        <v>178</v>
      </c>
      <c r="B3" s="90">
        <v>45121</v>
      </c>
      <c r="C3" s="2" t="s">
        <v>179</v>
      </c>
    </row>
    <row r="4" spans="1:3" ht="45" x14ac:dyDescent="0.25">
      <c r="A4" t="s">
        <v>181</v>
      </c>
      <c r="B4" s="90">
        <v>45162</v>
      </c>
      <c r="C4" s="2" t="s">
        <v>182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CE111948A68C44ABF69EA16C3389D8" ma:contentTypeVersion="3" ma:contentTypeDescription="Create a new document." ma:contentTypeScope="" ma:versionID="ba1c3ba31bd1d37dae5d646dbe48baa6">
  <xsd:schema xmlns:xsd="http://www.w3.org/2001/XMLSchema" xmlns:xs="http://www.w3.org/2001/XMLSchema" xmlns:p="http://schemas.microsoft.com/office/2006/metadata/properties" xmlns:ns2="0b74fe3e-d2aa-46ac-af3f-4efec0970aae" targetNamespace="http://schemas.microsoft.com/office/2006/metadata/properties" ma:root="true" ma:fieldsID="cbdf8241fa957345450216af834ca16c" ns2:_="">
    <xsd:import namespace="0b74fe3e-d2aa-46ac-af3f-4efec0970aa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74fe3e-d2aa-46ac-af3f-4efec0970a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1935E7-C9F5-4FE3-AA97-709A86F031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74fe3e-d2aa-46ac-af3f-4efec0970a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C20C8A-CF64-4E30-9560-33220716413F}">
  <ds:schemaRefs>
    <ds:schemaRef ds:uri="http://schemas.microsoft.com/sharepoint/v3/contenttype/forms"/>
  </ds:schemaRefs>
</ds:datastoreItem>
</file>

<file path=customXml/itemProps3.xml><?xml version="1.0" encoding="utf-8"?>
<ds:datastoreItem xmlns:ds="http://schemas.openxmlformats.org/officeDocument/2006/customXml" ds:itemID="{B115A3A2-49E3-45C8-80A5-339025FC218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Contract Coversheet</vt:lpstr>
      <vt:lpstr>Revenue Analysis</vt:lpstr>
      <vt:lpstr>Definitions</vt:lpstr>
      <vt:lpstr>Expense Analysis</vt:lpstr>
      <vt:lpstr>Validation</vt:lpstr>
      <vt:lpstr>Contract Notes</vt:lpstr>
      <vt:lpstr>Version Control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 Jennifer Lynn</dc:creator>
  <cp:keywords/>
  <dc:description/>
  <cp:lastModifiedBy>Smith, Tina</cp:lastModifiedBy>
  <cp:revision/>
  <dcterms:created xsi:type="dcterms:W3CDTF">2023-03-21T15:01:37Z</dcterms:created>
  <dcterms:modified xsi:type="dcterms:W3CDTF">2024-01-24T18:12:55Z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0x01010089CE111948A68C44ABF69EA16C3389D8</vt:lpwstr>
  </property>
  <property fmtid="{D5CDD505-2E9C-101B-9397-08002B2CF9AE}" pid="3" name="MSIP_Label_414b3c7e-3bfa-45f1-b28d-09d7fca8a9b7_Enabled">
    <vt:lpwstr>true</vt:lpwstr>
  </property>
  <property fmtid="{D5CDD505-2E9C-101B-9397-08002B2CF9AE}" pid="4" name="MSIP_Label_414b3c7e-3bfa-45f1-b28d-09d7fca8a9b7_SetDate">
    <vt:lpwstr>2023-07-10T13:44:06Z</vt:lpwstr>
  </property>
  <property fmtid="{D5CDD505-2E9C-101B-9397-08002B2CF9AE}" pid="5" name="MSIP_Label_414b3c7e-3bfa-45f1-b28d-09d7fca8a9b7_Method">
    <vt:lpwstr>Standard</vt:lpwstr>
  </property>
  <property fmtid="{D5CDD505-2E9C-101B-9397-08002B2CF9AE}" pid="6" name="MSIP_Label_414b3c7e-3bfa-45f1-b28d-09d7fca8a9b7_Name">
    <vt:lpwstr>University Internal</vt:lpwstr>
  </property>
  <property fmtid="{D5CDD505-2E9C-101B-9397-08002B2CF9AE}" pid="7" name="MSIP_Label_414b3c7e-3bfa-45f1-b28d-09d7fca8a9b7_SiteId">
    <vt:lpwstr>1113be34-aed1-4d00-ab4b-cdd02510be91</vt:lpwstr>
  </property>
  <property fmtid="{D5CDD505-2E9C-101B-9397-08002B2CF9AE}" pid="8" name="MSIP_Label_414b3c7e-3bfa-45f1-b28d-09d7fca8a9b7_ActionId">
    <vt:lpwstr>7c868597-b739-4cb7-b492-2386c7890a25</vt:lpwstr>
  </property>
  <property fmtid="{D5CDD505-2E9C-101B-9397-08002B2CF9AE}" pid="9" name="MSIP_Label_414b3c7e-3bfa-45f1-b28d-09d7fca8a9b7_ContentBits">
    <vt:lpwstr>0</vt:lpwstr>
  </property>
</Properties>
</file>