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2. Documentation\J. Rate Documents\Templates\1. Rate Templates\FY2026 Rate Template &amp; Instructions\"/>
    </mc:Choice>
  </mc:AlternateContent>
  <xr:revisionPtr revIDLastSave="0" documentId="13_ncr:1_{C5B68D82-B22B-47ED-8697-309170E28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artment Review" sheetId="5" r:id="rId1"/>
    <sheet name="Rate Calculation" sheetId="4" r:id="rId2"/>
    <sheet name="Projected Changes" sheetId="3" r:id="rId3"/>
    <sheet name="Projected Volume Example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7" l="1"/>
  <c r="I6" i="7"/>
  <c r="H7" i="7"/>
  <c r="I7" i="7"/>
  <c r="H8" i="7"/>
  <c r="I8" i="7"/>
  <c r="A33" i="3"/>
  <c r="B33" i="3"/>
  <c r="A34" i="3"/>
  <c r="B34" i="3"/>
  <c r="A10" i="3"/>
  <c r="A9" i="3"/>
  <c r="A8" i="3"/>
  <c r="A7" i="3"/>
  <c r="A6" i="3"/>
  <c r="E35" i="4"/>
  <c r="E36" i="4"/>
  <c r="B37" i="3" l="1"/>
  <c r="H35" i="4"/>
  <c r="H36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54" i="4" l="1"/>
  <c r="E53" i="4"/>
  <c r="E84" i="4" l="1"/>
  <c r="E27" i="4" l="1"/>
  <c r="A4" i="4"/>
  <c r="A3" i="4"/>
  <c r="A2" i="4"/>
  <c r="A1" i="4"/>
  <c r="H24" i="4" l="1"/>
  <c r="F41" i="4" l="1"/>
  <c r="A37" i="3" l="1"/>
  <c r="A35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1" i="3"/>
  <c r="A5" i="3"/>
  <c r="B4" i="3"/>
  <c r="H37" i="4" l="1"/>
  <c r="H34" i="4"/>
  <c r="H33" i="4"/>
  <c r="H32" i="4"/>
  <c r="H31" i="4"/>
  <c r="H30" i="4"/>
  <c r="H29" i="4"/>
  <c r="H28" i="4"/>
  <c r="H27" i="4"/>
  <c r="H26" i="4"/>
  <c r="H25" i="4"/>
  <c r="H23" i="4"/>
  <c r="H22" i="4"/>
  <c r="H21" i="4"/>
  <c r="H20" i="4"/>
  <c r="H19" i="4"/>
  <c r="H18" i="4"/>
  <c r="H17" i="4"/>
  <c r="H16" i="4"/>
  <c r="H13" i="4"/>
  <c r="H12" i="4"/>
  <c r="H11" i="4"/>
  <c r="H10" i="4"/>
  <c r="H9" i="4"/>
  <c r="H8" i="4"/>
  <c r="H38" i="4" l="1"/>
  <c r="H45" i="4" s="1"/>
  <c r="B35" i="3" l="1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1" i="3"/>
  <c r="B10" i="3"/>
  <c r="B9" i="3"/>
  <c r="B8" i="3"/>
  <c r="B7" i="3"/>
  <c r="B6" i="3"/>
  <c r="G38" i="4" l="1"/>
  <c r="F38" i="4"/>
  <c r="D38" i="4"/>
  <c r="H43" i="4" s="1"/>
  <c r="C38" i="4"/>
  <c r="B38" i="4"/>
  <c r="E37" i="4"/>
  <c r="E34" i="4"/>
  <c r="E33" i="4"/>
  <c r="E32" i="4"/>
  <c r="E31" i="4"/>
  <c r="E30" i="4"/>
  <c r="E29" i="4"/>
  <c r="E28" i="4"/>
  <c r="E26" i="4"/>
  <c r="E25" i="4"/>
  <c r="E24" i="4"/>
  <c r="E23" i="4"/>
  <c r="E22" i="4"/>
  <c r="E21" i="4"/>
  <c r="E20" i="4"/>
  <c r="E19" i="4"/>
  <c r="E18" i="4"/>
  <c r="E17" i="4"/>
  <c r="E16" i="4"/>
  <c r="H14" i="4"/>
  <c r="H39" i="4" s="1"/>
  <c r="G14" i="4"/>
  <c r="F14" i="4"/>
  <c r="D14" i="4"/>
  <c r="C14" i="4"/>
  <c r="B14" i="4"/>
  <c r="E13" i="4"/>
  <c r="E12" i="4"/>
  <c r="E11" i="4"/>
  <c r="E10" i="4"/>
  <c r="E9" i="4"/>
  <c r="E8" i="4"/>
  <c r="H42" i="4" l="1"/>
  <c r="G39" i="4"/>
  <c r="E14" i="4"/>
  <c r="E38" i="4"/>
  <c r="F39" i="4"/>
  <c r="B39" i="4"/>
  <c r="B45" i="4" l="1"/>
  <c r="B49" i="4" s="1"/>
  <c r="H41" i="4" s="1"/>
  <c r="H44" i="4" s="1"/>
  <c r="H47" i="4" s="1"/>
  <c r="E39" i="4"/>
  <c r="E86" i="4" l="1"/>
</calcChain>
</file>

<file path=xl/sharedStrings.xml><?xml version="1.0" encoding="utf-8"?>
<sst xmlns="http://schemas.openxmlformats.org/spreadsheetml/2006/main" count="163" uniqueCount="160">
  <si>
    <t>Overview of Rate Submission Process</t>
  </si>
  <si>
    <t>Submission Information</t>
  </si>
  <si>
    <t>Name of Preparer:</t>
  </si>
  <si>
    <t>Account Fiscal Officer:</t>
  </si>
  <si>
    <t>RC Fiscal Officer:</t>
  </si>
  <si>
    <t>Additional Department Contacts for Final Report:</t>
  </si>
  <si>
    <t>Account Information</t>
  </si>
  <si>
    <t>Chart of Account:</t>
  </si>
  <si>
    <t>Organization Code:</t>
  </si>
  <si>
    <t>Organization Name:</t>
  </si>
  <si>
    <t>Account Number:</t>
  </si>
  <si>
    <t>Account Name:</t>
  </si>
  <si>
    <t>Activity Description:</t>
  </si>
  <si>
    <t>Rate Submission Period:</t>
  </si>
  <si>
    <t>Department Account Questions</t>
  </si>
  <si>
    <t>Please answer all of the following questions before submission:</t>
  </si>
  <si>
    <t>Rate Calculation (tab) Questions:</t>
  </si>
  <si>
    <t>Does column B reconcile to the Income Statement?</t>
  </si>
  <si>
    <t>Does column C include external activity (revenue &amp; expenses)? If Yes:</t>
  </si>
  <si>
    <t>*Provide the expense allocation method.</t>
  </si>
  <si>
    <t>Does column D exclude all unallowable expenses?</t>
  </si>
  <si>
    <t>Does the rate calculation include annual depreciation? If yes:</t>
  </si>
  <si>
    <t>*Please include additional tab with depreciation support</t>
  </si>
  <si>
    <t>*Are any assets Federally funded?</t>
  </si>
  <si>
    <t>General Account Questions:</t>
  </si>
  <si>
    <t>Are all costs associated with the activity recorded in the 66* account? If no:</t>
  </si>
  <si>
    <t xml:space="preserve">*What account does the department record the additional expenses? </t>
  </si>
  <si>
    <t>Does this activity receive a subsidy? If yes:</t>
  </si>
  <si>
    <t>*What account provides the subsidy?</t>
  </si>
  <si>
    <t>Was the object level variance completed on the income statement tab?</t>
  </si>
  <si>
    <t>*Provide the total dollars billed to these accounts in the prior fiscal year.</t>
  </si>
  <si>
    <t>Final Submission Checklist:</t>
  </si>
  <si>
    <t xml:space="preserve">Before submitting, please make sure this spreadsheet includes the following: </t>
  </si>
  <si>
    <t>*Original 3 tabs from the Recharge Accounting website</t>
  </si>
  <si>
    <t>*Volume calculation supporting documentation</t>
  </si>
  <si>
    <t>*Other adjustments supporting documentation (if applicable)</t>
  </si>
  <si>
    <t>Additional Information:</t>
  </si>
  <si>
    <t>Please provide any additional information that will be helpful for our review (if applicable.)</t>
  </si>
  <si>
    <t>Recharge Accounting Review Only</t>
  </si>
  <si>
    <t>Please answer all of the following questions during first review:</t>
  </si>
  <si>
    <t xml:space="preserve">Are all of the department account questions appropriately answered? </t>
  </si>
  <si>
    <t>Was the Asset Recovery Report included with the submission?</t>
  </si>
  <si>
    <t>Are the template, the corresponding supporting documentation, and any written communication stored in the 'Rates' folder?</t>
  </si>
  <si>
    <t>Does Rate Summary document include all concerns to address with the department?</t>
  </si>
  <si>
    <t>Review appendix before finalizing summary.</t>
  </si>
  <si>
    <t>Additional comments from final review:</t>
  </si>
  <si>
    <t>Object Description</t>
  </si>
  <si>
    <t xml:space="preserve">
Ending Balances</t>
  </si>
  <si>
    <t xml:space="preserve">Less 
External Activity </t>
  </si>
  <si>
    <t>Adjusted Balance</t>
  </si>
  <si>
    <t>Forecast 
Report Only</t>
  </si>
  <si>
    <t>Compared to Forecast: Material Operational Adjustment Only</t>
  </si>
  <si>
    <t>Revenue:</t>
  </si>
  <si>
    <t xml:space="preserve">Gifts </t>
  </si>
  <si>
    <t>(insert additional levels if needed)</t>
  </si>
  <si>
    <t>Total Revenue</t>
  </si>
  <si>
    <t>Expenses (excluding capital):</t>
  </si>
  <si>
    <t>Cost of Goods Sold</t>
  </si>
  <si>
    <t>Salaries and Wages</t>
  </si>
  <si>
    <t>Advertising &amp; Promotional Expense</t>
  </si>
  <si>
    <t>Computing Services</t>
  </si>
  <si>
    <t>Allotments and Charges Out</t>
  </si>
  <si>
    <t xml:space="preserve">Contractual Services </t>
  </si>
  <si>
    <t>Cost Recoveries Expense</t>
  </si>
  <si>
    <t>Financial/Debt Services</t>
  </si>
  <si>
    <t>Student Financial Aid</t>
  </si>
  <si>
    <t>Other Specific Operating Expense</t>
  </si>
  <si>
    <t>Telephone and Postage</t>
  </si>
  <si>
    <t>Printing and Duplicating</t>
  </si>
  <si>
    <t>Repairs and Maintenance</t>
  </si>
  <si>
    <t>Rents and Non-Capital Leases</t>
  </si>
  <si>
    <t>Supplies and General Expense</t>
  </si>
  <si>
    <t>Other Services</t>
  </si>
  <si>
    <t>Travel</t>
  </si>
  <si>
    <t>Energy and Utilities</t>
  </si>
  <si>
    <t>Valuations &amp; Adjustments</t>
  </si>
  <si>
    <t>(insert additional level here, if needed)</t>
  </si>
  <si>
    <t>Total Expense</t>
  </si>
  <si>
    <t>Net Profit (Loss)</t>
  </si>
  <si>
    <t>Fund Balance:</t>
  </si>
  <si>
    <t>Beginning Fund Balance</t>
  </si>
  <si>
    <t>Operating</t>
  </si>
  <si>
    <t>Net Income</t>
  </si>
  <si>
    <t>Adjustments</t>
  </si>
  <si>
    <t>Transfer In</t>
  </si>
  <si>
    <t>Transfer Out</t>
  </si>
  <si>
    <t>Other Adjustments*</t>
  </si>
  <si>
    <t>*Supporting documentation required on Projected Changes tab.</t>
  </si>
  <si>
    <r>
      <t xml:space="preserve">Rate Calculation </t>
    </r>
    <r>
      <rPr>
        <b/>
        <sz val="11"/>
        <color rgb="FF800000"/>
        <rFont val="Calibri"/>
        <family val="2"/>
        <scheme val="minor"/>
      </rPr>
      <t>(Rate per unit &amp; Volume)</t>
    </r>
  </si>
  <si>
    <t>Proposed Rate 
per Unit</t>
  </si>
  <si>
    <t>Projected 
Volume</t>
  </si>
  <si>
    <t>Sales Unit 
of Measure</t>
  </si>
  <si>
    <t>Total Revenue 
per Service/Product</t>
  </si>
  <si>
    <t>Example Service</t>
  </si>
  <si>
    <t>widgets</t>
  </si>
  <si>
    <t>Total of All Services</t>
  </si>
  <si>
    <t>Supporting document for all proposed rates and volume must be supported within this document.</t>
  </si>
  <si>
    <t>*For projected amounts, the department is responsible for retaining documentation (for audit and other purposes) to demonstrate calculation is based on actual known costs.</t>
  </si>
  <si>
    <t>Description of projected change to revenue or expense</t>
  </si>
  <si>
    <t>Other Adjustments:</t>
  </si>
  <si>
    <t>In the event of an audit, the department is reponsible for providing support for amounts listed.</t>
  </si>
  <si>
    <t>*Rate calculation supporting documentation</t>
  </si>
  <si>
    <t>*The Asset Recovery Report for Rate Setting</t>
  </si>
  <si>
    <t>*The Multi-Year Fund Balance Report</t>
  </si>
  <si>
    <t>Less
Unallowable Expense</t>
  </si>
  <si>
    <t>Recoverable Cost Calculation:</t>
  </si>
  <si>
    <t>If there are material increases or decreases to the fund balance on the multi-year fund balance report, please explain why.</t>
  </si>
  <si>
    <t>*The 6 tab from the Recharge Accounting Reports Compilation</t>
  </si>
  <si>
    <t>Rate Calculation</t>
  </si>
  <si>
    <t>Was any additional external activity identified during review (For example:  FDOC Type Code INV, CR)?</t>
  </si>
  <si>
    <t>Does the organizational hierarchy demonstrate proper auxiliary structure (66*, 92*, 95*)?</t>
  </si>
  <si>
    <t>Did the organization transfer cash from the 66* to the 92* account? If yes, was the amount transferred equal to or less than annual depreciation expense less any depreciation for Federally Funded assets?  Add depreciation transferred to rate tracker.</t>
  </si>
  <si>
    <t>Did the organization have any transfers out other than the transfer of cash equal to or less than annual depreciation expense? If yes, please describe.</t>
  </si>
  <si>
    <t>Did the department transfer funds into the 66* account?  Did transfer in result in a positive fund balance?</t>
  </si>
  <si>
    <t>Is there a separate overhead calculation that adds a cost percentage to each rate?  If yes, document the basis and drivers for the overhead rate calculation.</t>
  </si>
  <si>
    <t>Do the submitted rates have sufficient documentation for a proper review?  Are the rates reasonable?</t>
  </si>
  <si>
    <t>Do the projected volumes have sufficient documentation for a proper review?  Are the volumes reasonable?</t>
  </si>
  <si>
    <r>
      <t xml:space="preserve">Does this account bill contract and grant accounts?  </t>
    </r>
    <r>
      <rPr>
        <b/>
        <sz val="11"/>
        <rFont val="Calibri"/>
        <family val="2"/>
        <scheme val="minor"/>
      </rPr>
      <t>If yes:</t>
    </r>
  </si>
  <si>
    <t>Please provide additional information regarding amounts indicated below in column C:</t>
  </si>
  <si>
    <t>Depreciation</t>
  </si>
  <si>
    <t>Right-to-Use Assets &amp; Subscriptions Expenditures</t>
  </si>
  <si>
    <t>If amounts are listed in column G, please confirm the 'Projection Changes' tab is populated and reasonable support/explanations provided?</t>
  </si>
  <si>
    <t>Before beginning this process, please review the instructions. Thank you.</t>
  </si>
  <si>
    <t>Review previous Rate Review Summary (if applicable):</t>
  </si>
  <si>
    <t>*Were corrections made? If not, please explain.</t>
  </si>
  <si>
    <t>Was the five year fund balance report included with the submission? Note any concerns.</t>
  </si>
  <si>
    <t xml:space="preserve">Allotments &amp; Charges In </t>
  </si>
  <si>
    <t>Investments</t>
  </si>
  <si>
    <t xml:space="preserve">Other Revenue </t>
  </si>
  <si>
    <t xml:space="preserve">Sales &amp; Services </t>
  </si>
  <si>
    <t>If you are not using the calculated three year or five year projected volume, please provide a brief explanation as to how and why you arrived at your projected volume in the provided box.</t>
  </si>
  <si>
    <t xml:space="preserve">Part 2: Projected Volume Explanation: </t>
  </si>
  <si>
    <t>hours</t>
  </si>
  <si>
    <t>Consulting Services</t>
  </si>
  <si>
    <t>Item B</t>
  </si>
  <si>
    <t>Item A</t>
  </si>
  <si>
    <t>Five Year Average</t>
  </si>
  <si>
    <t>Three Year Average</t>
  </si>
  <si>
    <t>Units Sold in FY 23</t>
  </si>
  <si>
    <t>Units Sold in FY 22</t>
  </si>
  <si>
    <t>Units Sold in FY 21</t>
  </si>
  <si>
    <t>Units Sold in FY 20</t>
  </si>
  <si>
    <t>Unit of Measure</t>
  </si>
  <si>
    <t>Description of Good or Service Provided</t>
  </si>
  <si>
    <t>Part 1: Historical Unit Sales Analysis</t>
  </si>
  <si>
    <t>Unit Sales Multi-Year Support</t>
  </si>
  <si>
    <t>*Insert Recharge Activity Name and Account Number*</t>
  </si>
  <si>
    <t>FY26 Rates:  Based on FY24 Financial Data</t>
  </si>
  <si>
    <t>FY2024 Ending Fund Balance</t>
  </si>
  <si>
    <t xml:space="preserve">FY2024 Potential Adjustments External Activity </t>
  </si>
  <si>
    <t xml:space="preserve">FY2024 Potential Adjustments Unallowable  </t>
  </si>
  <si>
    <t>FY2024 Subtotal</t>
  </si>
  <si>
    <t xml:space="preserve">FY2025 Net Projected Expenses - Material Adj. </t>
  </si>
  <si>
    <t>Recoverable Cost for FY2026</t>
  </si>
  <si>
    <t>Are your estimated sales at/below calculated recoverable cost?</t>
  </si>
  <si>
    <t>Units Sold in FY 24</t>
  </si>
  <si>
    <t>FY2024 Actual
(Financial Statement with Adjustments)</t>
  </si>
  <si>
    <t>FY2025 Projection</t>
  </si>
  <si>
    <t>FY2025 Total</t>
  </si>
  <si>
    <t>Will this account utilize iLab to process billings?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</si>
</sst>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8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8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8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indexed="64"/>
      </patternFill>
    </fill>
    <fill>
      <patternFill patternType="lightGray">
        <bgColor theme="0" tint="-0.24997711111789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2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11" xfId="0" applyFont="1" applyFill="1" applyBorder="1"/>
    <xf numFmtId="0" fontId="5" fillId="2" borderId="12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2" borderId="11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0" fillId="2" borderId="17" xfId="0" applyFont="1" applyFill="1" applyBorder="1" applyAlignment="1">
      <alignment horizontal="left" wrapText="1"/>
    </xf>
    <xf numFmtId="0" fontId="12" fillId="2" borderId="17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center" wrapText="1"/>
    </xf>
    <xf numFmtId="0" fontId="13" fillId="0" borderId="0" xfId="0" applyFont="1" applyAlignment="1" applyProtection="1">
      <alignment horizontal="center"/>
      <protection locked="0"/>
    </xf>
    <xf numFmtId="43" fontId="1" fillId="4" borderId="22" xfId="1" applyFont="1" applyFill="1" applyBorder="1" applyAlignment="1" applyProtection="1">
      <alignment wrapText="1"/>
    </xf>
    <xf numFmtId="43" fontId="1" fillId="0" borderId="4" xfId="1" applyFont="1" applyFill="1" applyBorder="1" applyAlignment="1" applyProtection="1">
      <alignment wrapText="1"/>
      <protection locked="0"/>
    </xf>
    <xf numFmtId="43" fontId="1" fillId="0" borderId="0" xfId="1" applyFont="1" applyFill="1" applyBorder="1" applyAlignment="1" applyProtection="1">
      <alignment wrapText="1"/>
      <protection locked="0"/>
    </xf>
    <xf numFmtId="43" fontId="1" fillId="2" borderId="5" xfId="1" applyFont="1" applyFill="1" applyBorder="1" applyAlignment="1" applyProtection="1">
      <alignment wrapText="1"/>
    </xf>
    <xf numFmtId="43" fontId="1" fillId="0" borderId="5" xfId="1" applyFont="1" applyFill="1" applyBorder="1" applyAlignment="1" applyProtection="1">
      <alignment wrapText="1"/>
      <protection locked="0"/>
    </xf>
    <xf numFmtId="44" fontId="14" fillId="6" borderId="23" xfId="2" applyFont="1" applyFill="1" applyBorder="1" applyAlignment="1" applyProtection="1">
      <alignment wrapText="1"/>
    </xf>
    <xf numFmtId="44" fontId="14" fillId="6" borderId="12" xfId="2" applyFont="1" applyFill="1" applyBorder="1" applyAlignment="1" applyProtection="1">
      <alignment wrapText="1"/>
    </xf>
    <xf numFmtId="44" fontId="14" fillId="6" borderId="24" xfId="2" applyFont="1" applyFill="1" applyBorder="1" applyAlignment="1" applyProtection="1">
      <alignment wrapText="1"/>
    </xf>
    <xf numFmtId="44" fontId="14" fillId="6" borderId="25" xfId="2" applyFont="1" applyFill="1" applyBorder="1" applyAlignment="1" applyProtection="1">
      <alignment wrapText="1"/>
    </xf>
    <xf numFmtId="44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43" fontId="15" fillId="4" borderId="5" xfId="1" applyFont="1" applyFill="1" applyBorder="1" applyAlignment="1" applyProtection="1">
      <alignment wrapText="1"/>
    </xf>
    <xf numFmtId="43" fontId="15" fillId="4" borderId="22" xfId="1" applyFont="1" applyFill="1" applyBorder="1" applyAlignment="1" applyProtection="1">
      <alignment wrapText="1"/>
    </xf>
    <xf numFmtId="0" fontId="15" fillId="0" borderId="0" xfId="0" applyFont="1" applyProtection="1">
      <protection locked="0"/>
    </xf>
    <xf numFmtId="43" fontId="15" fillId="0" borderId="0" xfId="1" applyFont="1" applyFill="1" applyBorder="1" applyAlignment="1" applyProtection="1">
      <alignment wrapText="1"/>
      <protection locked="0"/>
    </xf>
    <xf numFmtId="43" fontId="15" fillId="0" borderId="5" xfId="1" applyFont="1" applyFill="1" applyBorder="1" applyAlignment="1" applyProtection="1">
      <alignment wrapText="1"/>
      <protection locked="0"/>
    </xf>
    <xf numFmtId="43" fontId="4" fillId="0" borderId="0" xfId="1" applyFont="1" applyFill="1" applyBorder="1" applyAlignment="1" applyProtection="1">
      <alignment wrapText="1"/>
      <protection locked="0"/>
    </xf>
    <xf numFmtId="43" fontId="1" fillId="0" borderId="4" xfId="1" applyFont="1" applyFill="1" applyBorder="1" applyProtection="1">
      <protection locked="0"/>
    </xf>
    <xf numFmtId="44" fontId="14" fillId="6" borderId="26" xfId="2" applyFont="1" applyFill="1" applyBorder="1" applyAlignment="1" applyProtection="1">
      <alignment wrapText="1"/>
    </xf>
    <xf numFmtId="0" fontId="2" fillId="0" borderId="0" xfId="0" applyFont="1" applyProtection="1">
      <protection locked="0"/>
    </xf>
    <xf numFmtId="43" fontId="4" fillId="2" borderId="5" xfId="1" applyFont="1" applyFill="1" applyBorder="1" applyAlignment="1" applyProtection="1">
      <alignment wrapText="1"/>
    </xf>
    <xf numFmtId="43" fontId="1" fillId="2" borderId="4" xfId="1" applyFont="1" applyFill="1" applyBorder="1" applyAlignment="1" applyProtection="1">
      <alignment wrapText="1"/>
    </xf>
    <xf numFmtId="43" fontId="1" fillId="0" borderId="0" xfId="1" applyFont="1" applyFill="1" applyBorder="1" applyProtection="1">
      <protection locked="0"/>
    </xf>
    <xf numFmtId="43" fontId="4" fillId="2" borderId="5" xfId="1" applyFont="1" applyFill="1" applyBorder="1" applyAlignment="1" applyProtection="1">
      <alignment wrapText="1"/>
      <protection locked="0"/>
    </xf>
    <xf numFmtId="44" fontId="14" fillId="6" borderId="28" xfId="2" applyFont="1" applyFill="1" applyBorder="1" applyAlignment="1" applyProtection="1">
      <alignment wrapText="1"/>
    </xf>
    <xf numFmtId="0" fontId="0" fillId="0" borderId="4" xfId="0" applyBorder="1" applyProtection="1">
      <protection locked="0"/>
    </xf>
    <xf numFmtId="44" fontId="1" fillId="3" borderId="0" xfId="2" applyFont="1" applyFill="1" applyBorder="1" applyAlignment="1" applyProtection="1">
      <protection locked="0"/>
    </xf>
    <xf numFmtId="44" fontId="2" fillId="3" borderId="0" xfId="2" applyFont="1" applyFill="1" applyBorder="1" applyAlignment="1" applyProtection="1">
      <alignment wrapText="1"/>
      <protection locked="0"/>
    </xf>
    <xf numFmtId="44" fontId="2" fillId="3" borderId="5" xfId="0" applyNumberFormat="1" applyFont="1" applyFill="1" applyBorder="1" applyAlignment="1" applyProtection="1">
      <alignment wrapText="1"/>
      <protection locked="0"/>
    </xf>
    <xf numFmtId="43" fontId="0" fillId="0" borderId="0" xfId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22" fillId="0" borderId="6" xfId="0" applyFont="1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3" fontId="0" fillId="0" borderId="8" xfId="1" applyFont="1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43" fontId="0" fillId="3" borderId="0" xfId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3" fillId="0" borderId="0" xfId="0" applyFont="1"/>
    <xf numFmtId="43" fontId="0" fillId="0" borderId="0" xfId="1" applyFont="1" applyProtection="1"/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/>
    </xf>
    <xf numFmtId="43" fontId="13" fillId="2" borderId="2" xfId="1" applyFont="1" applyFill="1" applyBorder="1" applyAlignment="1" applyProtection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2" borderId="4" xfId="0" applyFont="1" applyFill="1" applyBorder="1"/>
    <xf numFmtId="43" fontId="0" fillId="2" borderId="0" xfId="1" applyFont="1" applyFill="1" applyBorder="1" applyProtection="1"/>
    <xf numFmtId="0" fontId="0" fillId="2" borderId="5" xfId="0" applyFill="1" applyBorder="1" applyAlignment="1">
      <alignment wrapText="1"/>
    </xf>
    <xf numFmtId="0" fontId="0" fillId="9" borderId="4" xfId="0" applyFill="1" applyBorder="1"/>
    <xf numFmtId="43" fontId="0" fillId="9" borderId="0" xfId="1" applyFont="1" applyFill="1" applyBorder="1" applyProtection="1"/>
    <xf numFmtId="0" fontId="0" fillId="0" borderId="5" xfId="0" applyBorder="1" applyAlignment="1" applyProtection="1">
      <alignment wrapText="1"/>
      <protection locked="0"/>
    </xf>
    <xf numFmtId="0" fontId="0" fillId="0" borderId="4" xfId="0" applyBorder="1"/>
    <xf numFmtId="43" fontId="0" fillId="0" borderId="0" xfId="1" applyFont="1" applyBorder="1" applyProtection="1"/>
    <xf numFmtId="0" fontId="0" fillId="0" borderId="5" xfId="0" applyBorder="1" applyAlignment="1">
      <alignment wrapText="1"/>
    </xf>
    <xf numFmtId="43" fontId="0" fillId="9" borderId="6" xfId="0" applyNumberFormat="1" applyFill="1" applyBorder="1"/>
    <xf numFmtId="43" fontId="0" fillId="9" borderId="7" xfId="1" applyFont="1" applyFill="1" applyBorder="1" applyProtection="1"/>
    <xf numFmtId="0" fontId="7" fillId="0" borderId="8" xfId="0" applyFont="1" applyBorder="1" applyAlignment="1" applyProtection="1">
      <alignment wrapText="1"/>
      <protection locked="0"/>
    </xf>
    <xf numFmtId="0" fontId="24" fillId="0" borderId="0" xfId="0" applyFont="1"/>
    <xf numFmtId="0" fontId="15" fillId="2" borderId="4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3" fontId="4" fillId="2" borderId="30" xfId="1" applyFont="1" applyFill="1" applyBorder="1" applyAlignment="1" applyProtection="1">
      <alignment wrapText="1"/>
    </xf>
    <xf numFmtId="43" fontId="4" fillId="2" borderId="26" xfId="1" applyFont="1" applyFill="1" applyBorder="1" applyAlignment="1" applyProtection="1">
      <alignment wrapText="1"/>
    </xf>
    <xf numFmtId="0" fontId="11" fillId="2" borderId="18" xfId="0" applyFont="1" applyFill="1" applyBorder="1" applyAlignment="1">
      <alignment horizontal="center" wrapText="1"/>
    </xf>
    <xf numFmtId="0" fontId="14" fillId="4" borderId="4" xfId="0" applyFont="1" applyFill="1" applyBorder="1" applyProtection="1">
      <protection locked="0"/>
    </xf>
    <xf numFmtId="43" fontId="1" fillId="4" borderId="4" xfId="1" applyFont="1" applyFill="1" applyBorder="1" applyAlignment="1" applyProtection="1">
      <alignment wrapText="1"/>
      <protection locked="0"/>
    </xf>
    <xf numFmtId="43" fontId="1" fillId="4" borderId="0" xfId="1" applyFont="1" applyFill="1" applyBorder="1" applyAlignment="1" applyProtection="1">
      <alignment wrapText="1"/>
      <protection locked="0"/>
    </xf>
    <xf numFmtId="43" fontId="1" fillId="4" borderId="5" xfId="1" applyFont="1" applyFill="1" applyBorder="1" applyAlignment="1" applyProtection="1">
      <alignment wrapText="1"/>
      <protection locked="0"/>
    </xf>
    <xf numFmtId="43" fontId="2" fillId="5" borderId="0" xfId="1" applyFont="1" applyFill="1" applyBorder="1" applyAlignment="1" applyProtection="1">
      <alignment wrapText="1"/>
      <protection locked="0"/>
    </xf>
    <xf numFmtId="44" fontId="14" fillId="6" borderId="4" xfId="2" applyFont="1" applyFill="1" applyBorder="1" applyProtection="1">
      <protection locked="0"/>
    </xf>
    <xf numFmtId="0" fontId="13" fillId="4" borderId="4" xfId="0" applyFont="1" applyFill="1" applyBorder="1" applyProtection="1">
      <protection locked="0"/>
    </xf>
    <xf numFmtId="43" fontId="15" fillId="4" borderId="4" xfId="1" applyFont="1" applyFill="1" applyBorder="1" applyAlignment="1" applyProtection="1">
      <alignment wrapText="1"/>
      <protection locked="0"/>
    </xf>
    <xf numFmtId="43" fontId="15" fillId="4" borderId="0" xfId="1" applyFont="1" applyFill="1" applyBorder="1" applyAlignment="1" applyProtection="1">
      <alignment wrapText="1"/>
      <protection locked="0"/>
    </xf>
    <xf numFmtId="43" fontId="15" fillId="4" borderId="5" xfId="1" applyFont="1" applyFill="1" applyBorder="1" applyAlignment="1" applyProtection="1">
      <alignment wrapText="1"/>
      <protection locked="0"/>
    </xf>
    <xf numFmtId="0" fontId="14" fillId="6" borderId="4" xfId="0" applyFont="1" applyFill="1" applyBorder="1" applyProtection="1">
      <protection locked="0"/>
    </xf>
    <xf numFmtId="44" fontId="14" fillId="7" borderId="12" xfId="2" applyFont="1" applyFill="1" applyBorder="1" applyAlignment="1" applyProtection="1">
      <alignment wrapText="1"/>
      <protection locked="0"/>
    </xf>
    <xf numFmtId="43" fontId="2" fillId="2" borderId="0" xfId="1" applyFont="1" applyFill="1" applyBorder="1" applyAlignment="1" applyProtection="1">
      <alignment wrapText="1"/>
      <protection locked="0"/>
    </xf>
    <xf numFmtId="0" fontId="15" fillId="5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15" fillId="2" borderId="0" xfId="0" applyFont="1" applyFill="1" applyAlignment="1" applyProtection="1">
      <alignment wrapText="1"/>
      <protection locked="0"/>
    </xf>
    <xf numFmtId="43" fontId="1" fillId="2" borderId="4" xfId="1" applyFont="1" applyFill="1" applyBorder="1" applyProtection="1">
      <protection locked="0"/>
    </xf>
    <xf numFmtId="0" fontId="4" fillId="2" borderId="0" xfId="0" applyFont="1" applyFill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wrapText="1"/>
      <protection locked="0"/>
    </xf>
    <xf numFmtId="43" fontId="1" fillId="0" borderId="22" xfId="1" applyFont="1" applyFill="1" applyBorder="1" applyProtection="1">
      <protection locked="0"/>
    </xf>
    <xf numFmtId="0" fontId="14" fillId="6" borderId="6" xfId="0" applyFont="1" applyFill="1" applyBorder="1" applyProtection="1">
      <protection locked="0"/>
    </xf>
    <xf numFmtId="0" fontId="19" fillId="5" borderId="7" xfId="0" applyFont="1" applyFill="1" applyBorder="1" applyAlignment="1" applyProtection="1">
      <alignment wrapText="1"/>
      <protection locked="0"/>
    </xf>
    <xf numFmtId="43" fontId="14" fillId="5" borderId="7" xfId="1" applyFont="1" applyFill="1" applyBorder="1" applyAlignment="1" applyProtection="1">
      <alignment wrapText="1"/>
      <protection locked="0"/>
    </xf>
    <xf numFmtId="43" fontId="19" fillId="0" borderId="0" xfId="1" applyFont="1" applyFill="1" applyBorder="1" applyProtection="1">
      <protection locked="0"/>
    </xf>
    <xf numFmtId="43" fontId="1" fillId="3" borderId="14" xfId="1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5" fillId="3" borderId="15" xfId="0" applyFont="1" applyFill="1" applyBorder="1" applyAlignment="1" applyProtection="1">
      <alignment wrapText="1"/>
      <protection locked="0"/>
    </xf>
    <xf numFmtId="43" fontId="15" fillId="3" borderId="15" xfId="1" applyFont="1" applyFill="1" applyBorder="1" applyAlignment="1" applyProtection="1">
      <alignment wrapText="1"/>
      <protection locked="0"/>
    </xf>
    <xf numFmtId="44" fontId="1" fillId="3" borderId="15" xfId="2" applyFont="1" applyFill="1" applyBorder="1" applyAlignment="1" applyProtection="1">
      <protection locked="0"/>
    </xf>
    <xf numFmtId="43" fontId="15" fillId="3" borderId="16" xfId="1" applyFont="1" applyFill="1" applyBorder="1" applyAlignment="1" applyProtection="1">
      <alignment wrapText="1"/>
      <protection locked="0"/>
    </xf>
    <xf numFmtId="0" fontId="17" fillId="3" borderId="4" xfId="0" applyFont="1" applyFill="1" applyBorder="1" applyProtection="1">
      <protection locked="0"/>
    </xf>
    <xf numFmtId="0" fontId="13" fillId="6" borderId="15" xfId="0" applyFont="1" applyFill="1" applyBorder="1" applyAlignment="1" applyProtection="1">
      <alignment horizontal="center" wrapText="1"/>
      <protection locked="0"/>
    </xf>
    <xf numFmtId="0" fontId="13" fillId="6" borderId="16" xfId="0" applyFont="1" applyFill="1" applyBorder="1" applyAlignment="1" applyProtection="1">
      <alignment horizontal="center" wrapText="1"/>
      <protection locked="0"/>
    </xf>
    <xf numFmtId="0" fontId="21" fillId="2" borderId="23" xfId="0" applyFont="1" applyFill="1" applyBorder="1" applyAlignment="1" applyProtection="1">
      <alignment horizontal="left" wrapText="1"/>
      <protection locked="0"/>
    </xf>
    <xf numFmtId="43" fontId="21" fillId="2" borderId="12" xfId="1" applyFont="1" applyFill="1" applyBorder="1" applyAlignment="1" applyProtection="1">
      <alignment horizontal="center" wrapText="1"/>
      <protection locked="0"/>
    </xf>
    <xf numFmtId="0" fontId="21" fillId="2" borderId="12" xfId="0" applyFont="1" applyFill="1" applyBorder="1" applyAlignment="1" applyProtection="1">
      <alignment horizontal="center" wrapText="1"/>
      <protection locked="0"/>
    </xf>
    <xf numFmtId="43" fontId="21" fillId="2" borderId="24" xfId="0" applyNumberFormat="1" applyFont="1" applyFill="1" applyBorder="1" applyAlignment="1" applyProtection="1">
      <alignment horizontal="center" wrapText="1"/>
      <protection locked="0"/>
    </xf>
    <xf numFmtId="43" fontId="0" fillId="6" borderId="29" xfId="1" applyFont="1" applyFill="1" applyBorder="1" applyAlignment="1" applyProtection="1">
      <alignment wrapText="1"/>
      <protection locked="0"/>
    </xf>
    <xf numFmtId="0" fontId="0" fillId="3" borderId="0" xfId="0" applyFill="1" applyAlignment="1">
      <alignment wrapText="1"/>
    </xf>
    <xf numFmtId="44" fontId="2" fillId="3" borderId="8" xfId="0" applyNumberFormat="1" applyFont="1" applyFill="1" applyBorder="1" applyAlignment="1" applyProtection="1">
      <alignment wrapText="1"/>
      <protection locked="0"/>
    </xf>
    <xf numFmtId="43" fontId="0" fillId="3" borderId="0" xfId="1" applyFont="1" applyFill="1" applyBorder="1" applyAlignment="1">
      <alignment wrapText="1"/>
    </xf>
    <xf numFmtId="43" fontId="0" fillId="3" borderId="7" xfId="1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4" fillId="6" borderId="14" xfId="0" applyFont="1" applyFill="1" applyBorder="1" applyAlignment="1" applyProtection="1">
      <alignment horizontal="center" wrapText="1"/>
      <protection locked="0"/>
    </xf>
    <xf numFmtId="43" fontId="1" fillId="0" borderId="5" xfId="1" applyFont="1" applyFill="1" applyBorder="1" applyProtection="1">
      <protection locked="0"/>
    </xf>
    <xf numFmtId="43" fontId="0" fillId="10" borderId="0" xfId="1" applyFont="1" applyFill="1" applyBorder="1" applyAlignment="1" applyProtection="1">
      <alignment horizontal="center" wrapText="1"/>
      <protection locked="0"/>
    </xf>
    <xf numFmtId="43" fontId="4" fillId="0" borderId="4" xfId="1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wrapText="1"/>
    </xf>
    <xf numFmtId="0" fontId="5" fillId="0" borderId="0" xfId="0" applyFont="1" applyAlignment="1" applyProtection="1">
      <alignment horizontal="center" wrapText="1"/>
      <protection locked="0"/>
    </xf>
    <xf numFmtId="43" fontId="13" fillId="2" borderId="0" xfId="1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16" fillId="0" borderId="4" xfId="0" applyFont="1" applyBorder="1" applyAlignment="1" applyProtection="1">
      <alignment vertical="top"/>
      <protection locked="0"/>
    </xf>
    <xf numFmtId="0" fontId="26" fillId="0" borderId="4" xfId="0" applyFont="1" applyBorder="1" applyProtection="1">
      <protection locked="0"/>
    </xf>
    <xf numFmtId="43" fontId="18" fillId="0" borderId="0" xfId="1" applyFont="1" applyFill="1" applyBorder="1" applyProtection="1">
      <protection locked="0"/>
    </xf>
    <xf numFmtId="44" fontId="15" fillId="0" borderId="0" xfId="0" applyNumberFormat="1" applyFont="1" applyFill="1" applyProtection="1">
      <protection locked="0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 applyProtection="1">
      <alignment horizontal="center" wrapText="1"/>
      <protection locked="0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0" fontId="13" fillId="0" borderId="0" xfId="0" applyFont="1"/>
    <xf numFmtId="164" fontId="0" fillId="0" borderId="0" xfId="0" applyNumberFormat="1"/>
    <xf numFmtId="40" fontId="0" fillId="0" borderId="0" xfId="0" applyNumberFormat="1"/>
    <xf numFmtId="38" fontId="0" fillId="0" borderId="0" xfId="0" applyNumberFormat="1"/>
    <xf numFmtId="0" fontId="28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0" xfId="0" applyFont="1" applyFill="1" applyAlignment="1">
      <alignment horizontal="center" wrapText="1"/>
    </xf>
    <xf numFmtId="0" fontId="2" fillId="0" borderId="0" xfId="0" applyFont="1"/>
    <xf numFmtId="0" fontId="15" fillId="0" borderId="0" xfId="0" applyFont="1"/>
    <xf numFmtId="0" fontId="9" fillId="0" borderId="0" xfId="0" applyFont="1"/>
    <xf numFmtId="0" fontId="26" fillId="0" borderId="0" xfId="0" applyFont="1"/>
    <xf numFmtId="0" fontId="29" fillId="0" borderId="0" xfId="0" applyFont="1"/>
    <xf numFmtId="0" fontId="13" fillId="12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left" wrapText="1"/>
      <protection locked="0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43" fontId="27" fillId="8" borderId="0" xfId="1" applyFont="1" applyFill="1" applyBorder="1" applyAlignment="1" applyProtection="1">
      <alignment horizontal="left" vertical="center"/>
      <protection locked="0"/>
    </xf>
    <xf numFmtId="43" fontId="27" fillId="8" borderId="7" xfId="1" applyFont="1" applyFill="1" applyBorder="1" applyAlignment="1" applyProtection="1">
      <alignment horizontal="left" vertical="center"/>
      <protection locked="0"/>
    </xf>
    <xf numFmtId="44" fontId="27" fillId="8" borderId="5" xfId="0" applyNumberFormat="1" applyFont="1" applyFill="1" applyBorder="1" applyAlignment="1">
      <alignment horizontal="center" vertical="center" wrapText="1"/>
    </xf>
    <xf numFmtId="44" fontId="27" fillId="8" borderId="8" xfId="0" applyNumberFormat="1" applyFont="1" applyFill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25" fillId="4" borderId="0" xfId="0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0" fillId="2" borderId="17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1" xfId="0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5"/>
  <sheetViews>
    <sheetView tabSelected="1" zoomScaleNormal="100" workbookViewId="0">
      <selection activeCell="C59" sqref="C59"/>
    </sheetView>
  </sheetViews>
  <sheetFormatPr defaultRowHeight="15" x14ac:dyDescent="0.25"/>
  <cols>
    <col min="1" max="1" width="3.85546875" style="16" customWidth="1"/>
    <col min="2" max="2" width="73.7109375" style="16" customWidth="1"/>
    <col min="3" max="3" width="61.7109375" style="12" customWidth="1"/>
  </cols>
  <sheetData>
    <row r="1" spans="1:3" ht="17.25" x14ac:dyDescent="0.3">
      <c r="A1" s="179" t="s">
        <v>0</v>
      </c>
      <c r="B1" s="179"/>
      <c r="C1" s="179"/>
    </row>
    <row r="2" spans="1:3" x14ac:dyDescent="0.25">
      <c r="A2" s="180" t="s">
        <v>122</v>
      </c>
      <c r="B2" s="180"/>
      <c r="C2" s="180"/>
    </row>
    <row r="3" spans="1:3" x14ac:dyDescent="0.25">
      <c r="A3" s="181"/>
      <c r="B3" s="181"/>
      <c r="C3" s="181"/>
    </row>
    <row r="4" spans="1:3" ht="17.25" x14ac:dyDescent="0.3">
      <c r="A4" s="176" t="s">
        <v>1</v>
      </c>
      <c r="B4" s="177"/>
      <c r="C4" s="178"/>
    </row>
    <row r="5" spans="1:3" x14ac:dyDescent="0.25">
      <c r="A5" s="1"/>
      <c r="B5" t="s">
        <v>2</v>
      </c>
      <c r="C5" s="2"/>
    </row>
    <row r="6" spans="1:3" x14ac:dyDescent="0.25">
      <c r="A6" s="1"/>
      <c r="B6" t="s">
        <v>3</v>
      </c>
      <c r="C6" s="2"/>
    </row>
    <row r="7" spans="1:3" x14ac:dyDescent="0.25">
      <c r="A7" s="1"/>
      <c r="B7" t="s">
        <v>4</v>
      </c>
      <c r="C7" s="2"/>
    </row>
    <row r="8" spans="1:3" x14ac:dyDescent="0.25">
      <c r="A8" s="1"/>
      <c r="B8" s="72" t="s">
        <v>5</v>
      </c>
      <c r="C8" s="2"/>
    </row>
    <row r="9" spans="1:3" ht="17.25" x14ac:dyDescent="0.3">
      <c r="A9" s="176" t="s">
        <v>6</v>
      </c>
      <c r="B9" s="177"/>
      <c r="C9" s="178"/>
    </row>
    <row r="10" spans="1:3" x14ac:dyDescent="0.25">
      <c r="A10" s="4"/>
      <c r="B10" s="91" t="s">
        <v>7</v>
      </c>
      <c r="C10" s="69"/>
    </row>
    <row r="11" spans="1:3" x14ac:dyDescent="0.25">
      <c r="A11" s="4"/>
      <c r="B11" s="91" t="s">
        <v>8</v>
      </c>
      <c r="C11" s="69"/>
    </row>
    <row r="12" spans="1:3" x14ac:dyDescent="0.25">
      <c r="A12" s="4"/>
      <c r="B12" s="91" t="s">
        <v>9</v>
      </c>
      <c r="C12" s="69"/>
    </row>
    <row r="13" spans="1:3" x14ac:dyDescent="0.25">
      <c r="A13" s="4"/>
      <c r="B13" s="91" t="s">
        <v>10</v>
      </c>
      <c r="C13" s="69"/>
    </row>
    <row r="14" spans="1:3" x14ac:dyDescent="0.25">
      <c r="A14" s="4"/>
      <c r="B14" s="91" t="s">
        <v>11</v>
      </c>
      <c r="C14" s="69"/>
    </row>
    <row r="15" spans="1:3" x14ac:dyDescent="0.25">
      <c r="A15" s="4"/>
      <c r="B15" s="91" t="s">
        <v>12</v>
      </c>
      <c r="C15" s="69"/>
    </row>
    <row r="16" spans="1:3" x14ac:dyDescent="0.25">
      <c r="A16" s="4"/>
      <c r="B16" s="91" t="s">
        <v>13</v>
      </c>
      <c r="C16" s="175" t="s">
        <v>147</v>
      </c>
    </row>
    <row r="17" spans="1:3" ht="17.25" x14ac:dyDescent="0.3">
      <c r="A17" s="176" t="s">
        <v>14</v>
      </c>
      <c r="B17" s="177"/>
      <c r="C17" s="178"/>
    </row>
    <row r="18" spans="1:3" x14ac:dyDescent="0.25">
      <c r="A18" s="5"/>
      <c r="B18" s="6" t="s">
        <v>15</v>
      </c>
      <c r="C18" s="7"/>
    </row>
    <row r="19" spans="1:3" x14ac:dyDescent="0.25">
      <c r="A19" s="72"/>
      <c r="B19" s="8" t="s">
        <v>16</v>
      </c>
      <c r="C19" s="9"/>
    </row>
    <row r="20" spans="1:3" x14ac:dyDescent="0.25">
      <c r="A20" s="72">
        <v>1</v>
      </c>
      <c r="B20" s="72" t="s">
        <v>17</v>
      </c>
      <c r="C20" s="9"/>
    </row>
    <row r="21" spans="1:3" x14ac:dyDescent="0.25">
      <c r="A21" s="72">
        <v>2</v>
      </c>
      <c r="B21" s="72" t="s">
        <v>18</v>
      </c>
      <c r="C21" s="9"/>
    </row>
    <row r="22" spans="1:3" x14ac:dyDescent="0.25">
      <c r="A22" s="72"/>
      <c r="B22" s="90" t="s">
        <v>19</v>
      </c>
      <c r="C22" s="9"/>
    </row>
    <row r="23" spans="1:3" x14ac:dyDescent="0.25">
      <c r="A23">
        <v>3</v>
      </c>
      <c r="B23" s="90" t="s">
        <v>20</v>
      </c>
      <c r="C23" s="9"/>
    </row>
    <row r="24" spans="1:3" ht="30" x14ac:dyDescent="0.25">
      <c r="A24" s="72">
        <v>4</v>
      </c>
      <c r="B24" s="72" t="s">
        <v>121</v>
      </c>
      <c r="C24" s="9"/>
    </row>
    <row r="25" spans="1:3" x14ac:dyDescent="0.25">
      <c r="A25" s="72">
        <v>5</v>
      </c>
      <c r="B25" s="10" t="s">
        <v>21</v>
      </c>
      <c r="C25" s="2"/>
    </row>
    <row r="26" spans="1:3" x14ac:dyDescent="0.25">
      <c r="A26" s="72"/>
      <c r="B26" s="90" t="s">
        <v>22</v>
      </c>
      <c r="C26" s="9"/>
    </row>
    <row r="27" spans="1:3" x14ac:dyDescent="0.25">
      <c r="A27" s="72"/>
      <c r="B27" s="90" t="s">
        <v>23</v>
      </c>
      <c r="C27" s="2"/>
    </row>
    <row r="28" spans="1:3" x14ac:dyDescent="0.25">
      <c r="A28" s="72"/>
      <c r="B28" s="8" t="s">
        <v>24</v>
      </c>
      <c r="C28" s="9"/>
    </row>
    <row r="29" spans="1:3" x14ac:dyDescent="0.25">
      <c r="A29" s="72">
        <v>6</v>
      </c>
      <c r="B29" s="90" t="s">
        <v>25</v>
      </c>
      <c r="C29" s="9"/>
    </row>
    <row r="30" spans="1:3" x14ac:dyDescent="0.25">
      <c r="A30" s="72"/>
      <c r="B30" s="90" t="s">
        <v>26</v>
      </c>
      <c r="C30" s="9"/>
    </row>
    <row r="31" spans="1:3" x14ac:dyDescent="0.25">
      <c r="A31" s="72">
        <v>7</v>
      </c>
      <c r="B31" s="90" t="s">
        <v>27</v>
      </c>
      <c r="C31" s="9"/>
    </row>
    <row r="32" spans="1:3" x14ac:dyDescent="0.25">
      <c r="A32" s="72"/>
      <c r="B32" s="90" t="s">
        <v>28</v>
      </c>
      <c r="C32" s="9"/>
    </row>
    <row r="33" spans="1:3" x14ac:dyDescent="0.25">
      <c r="A33" s="72">
        <v>8</v>
      </c>
      <c r="B33" s="10" t="s">
        <v>29</v>
      </c>
      <c r="C33" s="9"/>
    </row>
    <row r="34" spans="1:3" x14ac:dyDescent="0.25">
      <c r="A34" s="72">
        <v>9</v>
      </c>
      <c r="B34" s="10" t="s">
        <v>117</v>
      </c>
      <c r="C34" s="9"/>
    </row>
    <row r="35" spans="1:3" x14ac:dyDescent="0.25">
      <c r="A35" s="72"/>
      <c r="B35" s="147" t="s">
        <v>30</v>
      </c>
      <c r="C35" s="148"/>
    </row>
    <row r="36" spans="1:3" ht="30" x14ac:dyDescent="0.25">
      <c r="A36" s="72">
        <v>10</v>
      </c>
      <c r="B36" s="90" t="s">
        <v>106</v>
      </c>
      <c r="C36" s="9"/>
    </row>
    <row r="37" spans="1:3" x14ac:dyDescent="0.25">
      <c r="A37" s="72">
        <v>11</v>
      </c>
      <c r="B37" s="158" t="s">
        <v>159</v>
      </c>
      <c r="C37" s="9"/>
    </row>
    <row r="38" spans="1:3" x14ac:dyDescent="0.25">
      <c r="A38" s="72"/>
      <c r="B38" s="11" t="s">
        <v>31</v>
      </c>
      <c r="C38" s="9"/>
    </row>
    <row r="39" spans="1:3" x14ac:dyDescent="0.25">
      <c r="A39" s="72">
        <v>12</v>
      </c>
      <c r="B39" s="90" t="s">
        <v>32</v>
      </c>
    </row>
    <row r="40" spans="1:3" x14ac:dyDescent="0.25">
      <c r="A40" s="72"/>
      <c r="B40" s="90" t="s">
        <v>33</v>
      </c>
    </row>
    <row r="41" spans="1:3" x14ac:dyDescent="0.25">
      <c r="A41" s="72"/>
      <c r="B41" s="90" t="s">
        <v>107</v>
      </c>
    </row>
    <row r="42" spans="1:3" x14ac:dyDescent="0.25">
      <c r="A42" s="72"/>
      <c r="B42" s="90" t="s">
        <v>102</v>
      </c>
    </row>
    <row r="43" spans="1:3" x14ac:dyDescent="0.25">
      <c r="A43" s="72"/>
      <c r="B43" s="90" t="s">
        <v>103</v>
      </c>
    </row>
    <row r="44" spans="1:3" x14ac:dyDescent="0.25">
      <c r="A44" s="72"/>
      <c r="B44" s="90" t="s">
        <v>101</v>
      </c>
    </row>
    <row r="45" spans="1:3" x14ac:dyDescent="0.25">
      <c r="A45" s="72"/>
      <c r="B45" s="90" t="s">
        <v>34</v>
      </c>
    </row>
    <row r="46" spans="1:3" x14ac:dyDescent="0.25">
      <c r="A46" s="72"/>
      <c r="B46" s="90" t="s">
        <v>35</v>
      </c>
      <c r="C46" s="9"/>
    </row>
    <row r="47" spans="1:3" s="160" customFormat="1" x14ac:dyDescent="0.25">
      <c r="A47" s="157">
        <v>13</v>
      </c>
      <c r="B47" s="158" t="s">
        <v>123</v>
      </c>
      <c r="C47" s="159"/>
    </row>
    <row r="48" spans="1:3" s="160" customFormat="1" x14ac:dyDescent="0.25">
      <c r="A48" s="157"/>
      <c r="B48" s="161" t="s">
        <v>124</v>
      </c>
      <c r="C48" s="159"/>
    </row>
    <row r="49" spans="1:3" x14ac:dyDescent="0.25">
      <c r="A49"/>
      <c r="B49" s="11" t="s">
        <v>36</v>
      </c>
    </row>
    <row r="50" spans="1:3" ht="30" x14ac:dyDescent="0.25">
      <c r="A50">
        <v>14</v>
      </c>
      <c r="B50" s="72" t="s">
        <v>37</v>
      </c>
    </row>
    <row r="51" spans="1:3" x14ac:dyDescent="0.25">
      <c r="A51" s="1"/>
      <c r="B51" s="3"/>
    </row>
    <row r="52" spans="1:3" ht="17.25" x14ac:dyDescent="0.3">
      <c r="A52" s="176" t="s">
        <v>38</v>
      </c>
      <c r="B52" s="177"/>
      <c r="C52" s="178"/>
    </row>
    <row r="53" spans="1:3" x14ac:dyDescent="0.25">
      <c r="A53" s="5"/>
      <c r="B53" s="6" t="s">
        <v>39</v>
      </c>
      <c r="C53" s="7"/>
    </row>
    <row r="54" spans="1:3" x14ac:dyDescent="0.25">
      <c r="A54" s="142">
        <v>1</v>
      </c>
      <c r="B54" s="143" t="s">
        <v>40</v>
      </c>
      <c r="C54" s="9"/>
    </row>
    <row r="55" spans="1:3" ht="30" x14ac:dyDescent="0.25">
      <c r="A55" s="142">
        <v>2</v>
      </c>
      <c r="B55" s="144" t="s">
        <v>125</v>
      </c>
    </row>
    <row r="56" spans="1:3" ht="30" x14ac:dyDescent="0.25">
      <c r="A56" s="142">
        <v>3</v>
      </c>
      <c r="B56" s="144" t="s">
        <v>109</v>
      </c>
      <c r="C56" s="13"/>
    </row>
    <row r="57" spans="1:3" ht="30" x14ac:dyDescent="0.25">
      <c r="A57" s="142">
        <v>4</v>
      </c>
      <c r="B57" s="144" t="s">
        <v>110</v>
      </c>
    </row>
    <row r="58" spans="1:3" x14ac:dyDescent="0.25">
      <c r="A58" s="142">
        <v>5</v>
      </c>
      <c r="B58" s="144" t="s">
        <v>41</v>
      </c>
      <c r="C58" s="9"/>
    </row>
    <row r="59" spans="1:3" ht="60" x14ac:dyDescent="0.25">
      <c r="A59" s="142">
        <v>6</v>
      </c>
      <c r="B59" s="144" t="s">
        <v>111</v>
      </c>
      <c r="C59" s="9"/>
    </row>
    <row r="60" spans="1:3" ht="30" x14ac:dyDescent="0.25">
      <c r="A60" s="142">
        <v>7</v>
      </c>
      <c r="B60" s="144" t="s">
        <v>112</v>
      </c>
      <c r="C60" s="9"/>
    </row>
    <row r="61" spans="1:3" ht="30" x14ac:dyDescent="0.25">
      <c r="A61" s="142">
        <v>8</v>
      </c>
      <c r="B61" s="145" t="s">
        <v>113</v>
      </c>
    </row>
    <row r="62" spans="1:3" ht="30" x14ac:dyDescent="0.25">
      <c r="A62" s="142">
        <v>9</v>
      </c>
      <c r="B62" s="146" t="s">
        <v>114</v>
      </c>
    </row>
    <row r="63" spans="1:3" ht="30" x14ac:dyDescent="0.25">
      <c r="A63" s="142">
        <v>10</v>
      </c>
      <c r="B63" s="144" t="s">
        <v>115</v>
      </c>
    </row>
    <row r="64" spans="1:3" ht="30" x14ac:dyDescent="0.25">
      <c r="A64" s="142">
        <v>11</v>
      </c>
      <c r="B64" s="144" t="s">
        <v>116</v>
      </c>
      <c r="C64" s="9"/>
    </row>
    <row r="65" spans="1:3" ht="30" x14ac:dyDescent="0.25">
      <c r="A65" s="142">
        <v>12</v>
      </c>
      <c r="B65" s="144" t="s">
        <v>42</v>
      </c>
      <c r="C65" s="9"/>
    </row>
    <row r="66" spans="1:3" ht="30" x14ac:dyDescent="0.25">
      <c r="A66" s="142">
        <v>13</v>
      </c>
      <c r="B66" s="144" t="s">
        <v>43</v>
      </c>
      <c r="C66" s="9"/>
    </row>
    <row r="67" spans="1:3" x14ac:dyDescent="0.25">
      <c r="A67" s="142">
        <v>14</v>
      </c>
      <c r="B67" s="144" t="s">
        <v>44</v>
      </c>
      <c r="C67" s="9"/>
    </row>
    <row r="68" spans="1:3" x14ac:dyDescent="0.25">
      <c r="A68"/>
      <c r="B68" s="90"/>
    </row>
    <row r="69" spans="1:3" x14ac:dyDescent="0.25">
      <c r="A69" s="1"/>
      <c r="B69" s="3"/>
    </row>
    <row r="70" spans="1:3" x14ac:dyDescent="0.25">
      <c r="A70" s="14"/>
      <c r="B70" s="6" t="s">
        <v>45</v>
      </c>
      <c r="C70" s="15"/>
    </row>
    <row r="71" spans="1:3" x14ac:dyDescent="0.25">
      <c r="B71" s="2"/>
      <c r="C71" s="17"/>
    </row>
    <row r="73" spans="1:3" x14ac:dyDescent="0.25">
      <c r="B73" s="2"/>
    </row>
    <row r="75" spans="1:3" x14ac:dyDescent="0.25">
      <c r="B75" s="2"/>
    </row>
  </sheetData>
  <mergeCells count="7">
    <mergeCell ref="A52:C52"/>
    <mergeCell ref="A1:C1"/>
    <mergeCell ref="A2:C2"/>
    <mergeCell ref="A3:C3"/>
    <mergeCell ref="A4:C4"/>
    <mergeCell ref="A9:C9"/>
    <mergeCell ref="A17:C17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8"/>
  <sheetViews>
    <sheetView zoomScale="70" zoomScaleNormal="70" workbookViewId="0">
      <selection activeCell="F26" sqref="F26"/>
    </sheetView>
  </sheetViews>
  <sheetFormatPr defaultColWidth="10.28515625" defaultRowHeight="15" x14ac:dyDescent="0.25"/>
  <cols>
    <col min="1" max="1" width="60.7109375" style="57" customWidth="1"/>
    <col min="2" max="4" width="22.7109375" style="56" customWidth="1"/>
    <col min="5" max="5" width="26" style="55" customWidth="1"/>
    <col min="6" max="6" width="23.42578125" style="55" customWidth="1"/>
    <col min="7" max="7" width="26.7109375" style="56" customWidth="1"/>
    <col min="8" max="8" width="23.42578125" style="56" customWidth="1"/>
    <col min="9" max="9" width="15.42578125" style="57" bestFit="1" customWidth="1"/>
    <col min="10" max="16384" width="10.28515625" style="57"/>
  </cols>
  <sheetData>
    <row r="1" spans="1:9" s="18" customFormat="1" ht="21" x14ac:dyDescent="0.35">
      <c r="A1" s="189" t="str">
        <f>'Department Review'!C10&amp;"-"&amp;'Department Review'!C11</f>
        <v>-</v>
      </c>
      <c r="B1" s="190"/>
      <c r="C1" s="190"/>
      <c r="D1" s="190"/>
      <c r="E1" s="190"/>
      <c r="F1" s="190"/>
      <c r="G1" s="190"/>
      <c r="H1" s="191"/>
    </row>
    <row r="2" spans="1:9" s="18" customFormat="1" ht="20.25" customHeight="1" x14ac:dyDescent="0.35">
      <c r="A2" s="192">
        <f>'Department Review'!C12</f>
        <v>0</v>
      </c>
      <c r="B2" s="193"/>
      <c r="C2" s="193"/>
      <c r="D2" s="193"/>
      <c r="E2" s="193"/>
      <c r="F2" s="193"/>
      <c r="G2" s="193"/>
      <c r="H2" s="194"/>
    </row>
    <row r="3" spans="1:9" s="18" customFormat="1" ht="21" x14ac:dyDescent="0.35">
      <c r="A3" s="192">
        <f>'Department Review'!C13</f>
        <v>0</v>
      </c>
      <c r="B3" s="193"/>
      <c r="C3" s="193"/>
      <c r="D3" s="193"/>
      <c r="E3" s="193"/>
      <c r="F3" s="193"/>
      <c r="G3" s="193"/>
      <c r="H3" s="194"/>
    </row>
    <row r="4" spans="1:9" s="18" customFormat="1" ht="19.5" customHeight="1" thickBot="1" x14ac:dyDescent="0.4">
      <c r="A4" s="192">
        <f>'Department Review'!C14</f>
        <v>0</v>
      </c>
      <c r="B4" s="193"/>
      <c r="C4" s="193"/>
      <c r="D4" s="193"/>
      <c r="E4" s="193"/>
      <c r="F4" s="193"/>
      <c r="G4" s="193"/>
      <c r="H4" s="194"/>
    </row>
    <row r="5" spans="1:9" s="18" customFormat="1" ht="42" customHeight="1" thickBot="1" x14ac:dyDescent="0.35">
      <c r="A5" s="19"/>
      <c r="B5" s="195" t="s">
        <v>156</v>
      </c>
      <c r="C5" s="195"/>
      <c r="D5" s="195"/>
      <c r="E5" s="195"/>
      <c r="F5" s="195" t="s">
        <v>157</v>
      </c>
      <c r="G5" s="195"/>
      <c r="H5" s="94" t="s">
        <v>158</v>
      </c>
    </row>
    <row r="6" spans="1:9" s="25" customFormat="1" ht="72" customHeight="1" thickBot="1" x14ac:dyDescent="0.3">
      <c r="A6" s="20" t="s">
        <v>46</v>
      </c>
      <c r="B6" s="21" t="s">
        <v>47</v>
      </c>
      <c r="C6" s="22" t="s">
        <v>48</v>
      </c>
      <c r="D6" s="22" t="s">
        <v>104</v>
      </c>
      <c r="E6" s="23" t="s">
        <v>49</v>
      </c>
      <c r="F6" s="21" t="s">
        <v>50</v>
      </c>
      <c r="G6" s="23" t="s">
        <v>51</v>
      </c>
      <c r="H6" s="24"/>
    </row>
    <row r="7" spans="1:9" s="16" customFormat="1" ht="17.25" x14ac:dyDescent="0.3">
      <c r="A7" s="95" t="s">
        <v>52</v>
      </c>
      <c r="B7" s="96"/>
      <c r="C7" s="97"/>
      <c r="D7" s="97"/>
      <c r="E7" s="98"/>
      <c r="F7" s="96"/>
      <c r="G7" s="98"/>
      <c r="H7" s="26"/>
    </row>
    <row r="8" spans="1:9" s="16" customFormat="1" x14ac:dyDescent="0.25">
      <c r="A8" s="150" t="s">
        <v>126</v>
      </c>
      <c r="B8" s="27"/>
      <c r="C8" s="28"/>
      <c r="D8" s="99"/>
      <c r="E8" s="29">
        <f t="shared" ref="E8:E13" si="0">SUM(B8:D8)</f>
        <v>0</v>
      </c>
      <c r="F8" s="27"/>
      <c r="G8" s="30"/>
      <c r="H8" s="26">
        <f t="shared" ref="H8:H13" si="1">SUM(F8:G8)</f>
        <v>0</v>
      </c>
    </row>
    <row r="9" spans="1:9" s="16" customFormat="1" x14ac:dyDescent="0.25">
      <c r="A9" s="150" t="s">
        <v>53</v>
      </c>
      <c r="B9" s="27"/>
      <c r="C9" s="28"/>
      <c r="D9" s="99"/>
      <c r="E9" s="29">
        <f t="shared" si="0"/>
        <v>0</v>
      </c>
      <c r="F9" s="27"/>
      <c r="G9" s="30"/>
      <c r="H9" s="26">
        <f t="shared" si="1"/>
        <v>0</v>
      </c>
    </row>
    <row r="10" spans="1:9" s="16" customFormat="1" x14ac:dyDescent="0.25">
      <c r="A10" s="150" t="s">
        <v>127</v>
      </c>
      <c r="B10" s="27"/>
      <c r="C10" s="28"/>
      <c r="D10" s="99"/>
      <c r="E10" s="29">
        <f t="shared" si="0"/>
        <v>0</v>
      </c>
      <c r="F10" s="27"/>
      <c r="G10" s="30"/>
      <c r="H10" s="26">
        <f t="shared" si="1"/>
        <v>0</v>
      </c>
    </row>
    <row r="11" spans="1:9" s="16" customFormat="1" x14ac:dyDescent="0.25">
      <c r="A11" s="150" t="s">
        <v>128</v>
      </c>
      <c r="B11" s="27"/>
      <c r="C11" s="28"/>
      <c r="D11" s="99"/>
      <c r="E11" s="29">
        <f t="shared" si="0"/>
        <v>0</v>
      </c>
      <c r="F11" s="27"/>
      <c r="G11" s="30"/>
      <c r="H11" s="26">
        <f t="shared" si="1"/>
        <v>0</v>
      </c>
    </row>
    <row r="12" spans="1:9" s="16" customFormat="1" x14ac:dyDescent="0.25">
      <c r="A12" s="150" t="s">
        <v>129</v>
      </c>
      <c r="B12" s="27"/>
      <c r="C12" s="28"/>
      <c r="D12" s="99"/>
      <c r="E12" s="29">
        <f t="shared" si="0"/>
        <v>0</v>
      </c>
      <c r="F12" s="27"/>
      <c r="G12" s="30"/>
      <c r="H12" s="26">
        <f t="shared" si="1"/>
        <v>0</v>
      </c>
    </row>
    <row r="13" spans="1:9" s="16" customFormat="1" x14ac:dyDescent="0.25">
      <c r="A13" s="150" t="s">
        <v>54</v>
      </c>
      <c r="B13" s="27"/>
      <c r="C13" s="28"/>
      <c r="D13" s="99"/>
      <c r="E13" s="29">
        <f t="shared" si="0"/>
        <v>0</v>
      </c>
      <c r="F13" s="27"/>
      <c r="G13" s="30"/>
      <c r="H13" s="26">
        <f t="shared" si="1"/>
        <v>0</v>
      </c>
    </row>
    <row r="14" spans="1:9" s="36" customFormat="1" ht="17.25" x14ac:dyDescent="0.3">
      <c r="A14" s="100" t="s">
        <v>55</v>
      </c>
      <c r="B14" s="31">
        <f t="shared" ref="B14:H14" si="2">SUM(B8:B13)</f>
        <v>0</v>
      </c>
      <c r="C14" s="32">
        <f t="shared" si="2"/>
        <v>0</v>
      </c>
      <c r="D14" s="32">
        <f t="shared" si="2"/>
        <v>0</v>
      </c>
      <c r="E14" s="33">
        <f t="shared" si="2"/>
        <v>0</v>
      </c>
      <c r="F14" s="31">
        <f t="shared" si="2"/>
        <v>0</v>
      </c>
      <c r="G14" s="33">
        <f t="shared" si="2"/>
        <v>0</v>
      </c>
      <c r="H14" s="34">
        <f t="shared" si="2"/>
        <v>0</v>
      </c>
      <c r="I14" s="35"/>
    </row>
    <row r="15" spans="1:9" s="39" customFormat="1" ht="15.75" x14ac:dyDescent="0.25">
      <c r="A15" s="101" t="s">
        <v>56</v>
      </c>
      <c r="B15" s="102"/>
      <c r="C15" s="103"/>
      <c r="D15" s="103"/>
      <c r="E15" s="37"/>
      <c r="F15" s="102"/>
      <c r="G15" s="104"/>
      <c r="H15" s="38"/>
    </row>
    <row r="16" spans="1:9" s="16" customFormat="1" ht="15.75" x14ac:dyDescent="0.25">
      <c r="A16" s="150" t="s">
        <v>57</v>
      </c>
      <c r="B16" s="141"/>
      <c r="C16" s="28"/>
      <c r="D16" s="40"/>
      <c r="E16" s="29">
        <f t="shared" ref="E16:E37" si="3">SUM(B16:D16)</f>
        <v>0</v>
      </c>
      <c r="F16" s="27"/>
      <c r="G16" s="41"/>
      <c r="H16" s="26">
        <f t="shared" ref="H16:H36" si="4">SUM(F16:G16)</f>
        <v>0</v>
      </c>
    </row>
    <row r="17" spans="1:8" s="16" customFormat="1" ht="15.75" x14ac:dyDescent="0.25">
      <c r="A17" s="150" t="s">
        <v>58</v>
      </c>
      <c r="B17" s="141"/>
      <c r="C17" s="28"/>
      <c r="D17" s="40"/>
      <c r="E17" s="29">
        <f t="shared" si="3"/>
        <v>0</v>
      </c>
      <c r="F17" s="27"/>
      <c r="G17" s="41"/>
      <c r="H17" s="26">
        <f t="shared" si="4"/>
        <v>0</v>
      </c>
    </row>
    <row r="18" spans="1:8" s="16" customFormat="1" x14ac:dyDescent="0.25">
      <c r="A18" s="151" t="s">
        <v>59</v>
      </c>
      <c r="B18" s="141"/>
      <c r="C18" s="28"/>
      <c r="D18" s="28"/>
      <c r="E18" s="29">
        <f t="shared" si="3"/>
        <v>0</v>
      </c>
      <c r="F18" s="27"/>
      <c r="G18" s="30"/>
      <c r="H18" s="26">
        <f t="shared" si="4"/>
        <v>0</v>
      </c>
    </row>
    <row r="19" spans="1:8" s="16" customFormat="1" x14ac:dyDescent="0.25">
      <c r="A19" s="151" t="s">
        <v>60</v>
      </c>
      <c r="B19" s="141"/>
      <c r="C19" s="42"/>
      <c r="D19" s="28"/>
      <c r="E19" s="29">
        <f t="shared" si="3"/>
        <v>0</v>
      </c>
      <c r="F19" s="27"/>
      <c r="G19" s="30"/>
      <c r="H19" s="26">
        <f t="shared" si="4"/>
        <v>0</v>
      </c>
    </row>
    <row r="20" spans="1:8" s="16" customFormat="1" x14ac:dyDescent="0.25">
      <c r="A20" s="151" t="s">
        <v>61</v>
      </c>
      <c r="B20" s="141"/>
      <c r="C20" s="28"/>
      <c r="D20" s="28"/>
      <c r="E20" s="29">
        <f t="shared" si="3"/>
        <v>0</v>
      </c>
      <c r="F20" s="27"/>
      <c r="G20" s="30"/>
      <c r="H20" s="26">
        <f t="shared" si="4"/>
        <v>0</v>
      </c>
    </row>
    <row r="21" spans="1:8" s="16" customFormat="1" x14ac:dyDescent="0.25">
      <c r="A21" s="151" t="s">
        <v>62</v>
      </c>
      <c r="B21" s="141"/>
      <c r="C21" s="28"/>
      <c r="D21" s="28"/>
      <c r="E21" s="29">
        <f t="shared" si="3"/>
        <v>0</v>
      </c>
      <c r="F21" s="27"/>
      <c r="G21" s="30"/>
      <c r="H21" s="26">
        <f t="shared" si="4"/>
        <v>0</v>
      </c>
    </row>
    <row r="22" spans="1:8" s="16" customFormat="1" x14ac:dyDescent="0.25">
      <c r="A22" s="151" t="s">
        <v>63</v>
      </c>
      <c r="B22" s="141"/>
      <c r="C22" s="28"/>
      <c r="D22" s="28"/>
      <c r="E22" s="29">
        <f t="shared" si="3"/>
        <v>0</v>
      </c>
      <c r="F22" s="27"/>
      <c r="G22" s="30"/>
      <c r="H22" s="26">
        <f t="shared" si="4"/>
        <v>0</v>
      </c>
    </row>
    <row r="23" spans="1:8" s="16" customFormat="1" x14ac:dyDescent="0.25">
      <c r="A23" s="151" t="s">
        <v>64</v>
      </c>
      <c r="B23" s="141"/>
      <c r="C23" s="28"/>
      <c r="D23" s="28"/>
      <c r="E23" s="29">
        <f t="shared" si="3"/>
        <v>0</v>
      </c>
      <c r="F23" s="27"/>
      <c r="G23" s="30"/>
      <c r="H23" s="26">
        <f t="shared" si="4"/>
        <v>0</v>
      </c>
    </row>
    <row r="24" spans="1:8" s="16" customFormat="1" x14ac:dyDescent="0.25">
      <c r="A24" s="151" t="s">
        <v>65</v>
      </c>
      <c r="B24" s="141"/>
      <c r="C24" s="28"/>
      <c r="D24" s="28"/>
      <c r="E24" s="29">
        <f t="shared" si="3"/>
        <v>0</v>
      </c>
      <c r="F24" s="43"/>
      <c r="G24" s="30"/>
      <c r="H24" s="26">
        <f t="shared" si="4"/>
        <v>0</v>
      </c>
    </row>
    <row r="25" spans="1:8" s="16" customFormat="1" x14ac:dyDescent="0.25">
      <c r="A25" s="151" t="s">
        <v>66</v>
      </c>
      <c r="B25" s="141"/>
      <c r="C25" s="28"/>
      <c r="D25" s="28"/>
      <c r="E25" s="29">
        <f t="shared" si="3"/>
        <v>0</v>
      </c>
      <c r="F25" s="27"/>
      <c r="G25" s="30"/>
      <c r="H25" s="26">
        <f t="shared" si="4"/>
        <v>0</v>
      </c>
    </row>
    <row r="26" spans="1:8" s="16" customFormat="1" x14ac:dyDescent="0.25">
      <c r="A26" s="151" t="s">
        <v>67</v>
      </c>
      <c r="B26" s="141"/>
      <c r="C26" s="28"/>
      <c r="D26" s="28"/>
      <c r="E26" s="29">
        <f t="shared" si="3"/>
        <v>0</v>
      </c>
      <c r="F26" s="27"/>
      <c r="G26" s="30"/>
      <c r="H26" s="26">
        <f t="shared" si="4"/>
        <v>0</v>
      </c>
    </row>
    <row r="27" spans="1:8" s="16" customFormat="1" x14ac:dyDescent="0.25">
      <c r="A27" s="151" t="s">
        <v>68</v>
      </c>
      <c r="B27" s="141"/>
      <c r="C27" s="28"/>
      <c r="D27" s="28"/>
      <c r="E27" s="29">
        <f t="shared" si="3"/>
        <v>0</v>
      </c>
      <c r="F27" s="27"/>
      <c r="G27" s="30"/>
      <c r="H27" s="26">
        <f t="shared" si="4"/>
        <v>0</v>
      </c>
    </row>
    <row r="28" spans="1:8" s="16" customFormat="1" x14ac:dyDescent="0.25">
      <c r="A28" s="151" t="s">
        <v>69</v>
      </c>
      <c r="B28" s="141"/>
      <c r="C28" s="28"/>
      <c r="D28" s="28"/>
      <c r="E28" s="29">
        <f t="shared" si="3"/>
        <v>0</v>
      </c>
      <c r="F28" s="27"/>
      <c r="G28" s="30"/>
      <c r="H28" s="26">
        <f t="shared" si="4"/>
        <v>0</v>
      </c>
    </row>
    <row r="29" spans="1:8" s="16" customFormat="1" x14ac:dyDescent="0.25">
      <c r="A29" s="151" t="s">
        <v>70</v>
      </c>
      <c r="B29" s="141"/>
      <c r="C29" s="28"/>
      <c r="D29" s="28"/>
      <c r="E29" s="29">
        <f t="shared" si="3"/>
        <v>0</v>
      </c>
      <c r="F29" s="27"/>
      <c r="G29" s="30"/>
      <c r="H29" s="26">
        <f t="shared" si="4"/>
        <v>0</v>
      </c>
    </row>
    <row r="30" spans="1:8" s="16" customFormat="1" x14ac:dyDescent="0.25">
      <c r="A30" s="151" t="s">
        <v>71</v>
      </c>
      <c r="B30" s="141"/>
      <c r="C30" s="28"/>
      <c r="D30" s="28"/>
      <c r="E30" s="29">
        <f t="shared" si="3"/>
        <v>0</v>
      </c>
      <c r="F30" s="27"/>
      <c r="G30" s="30"/>
      <c r="H30" s="26">
        <f t="shared" si="4"/>
        <v>0</v>
      </c>
    </row>
    <row r="31" spans="1:8" s="16" customFormat="1" x14ac:dyDescent="0.25">
      <c r="A31" s="151" t="s">
        <v>72</v>
      </c>
      <c r="B31" s="141"/>
      <c r="C31" s="28"/>
      <c r="D31" s="28"/>
      <c r="E31" s="29">
        <f t="shared" si="3"/>
        <v>0</v>
      </c>
      <c r="F31" s="27"/>
      <c r="G31" s="30"/>
      <c r="H31" s="26">
        <f t="shared" si="4"/>
        <v>0</v>
      </c>
    </row>
    <row r="32" spans="1:8" s="16" customFormat="1" x14ac:dyDescent="0.25">
      <c r="A32" s="151" t="s">
        <v>73</v>
      </c>
      <c r="B32" s="141"/>
      <c r="C32" s="28"/>
      <c r="D32" s="28"/>
      <c r="E32" s="29">
        <f t="shared" si="3"/>
        <v>0</v>
      </c>
      <c r="F32" s="27"/>
      <c r="G32" s="30"/>
      <c r="H32" s="26">
        <f t="shared" si="4"/>
        <v>0</v>
      </c>
    </row>
    <row r="33" spans="1:9" s="16" customFormat="1" x14ac:dyDescent="0.25">
      <c r="A33" s="150" t="s">
        <v>74</v>
      </c>
      <c r="B33" s="141"/>
      <c r="C33" s="28"/>
      <c r="D33" s="28"/>
      <c r="E33" s="29">
        <f t="shared" si="3"/>
        <v>0</v>
      </c>
      <c r="F33" s="27"/>
      <c r="G33" s="30"/>
      <c r="H33" s="26">
        <f t="shared" si="4"/>
        <v>0</v>
      </c>
    </row>
    <row r="34" spans="1:9" s="16" customFormat="1" x14ac:dyDescent="0.25">
      <c r="A34" s="150" t="s">
        <v>75</v>
      </c>
      <c r="B34" s="141"/>
      <c r="C34" s="28"/>
      <c r="D34" s="28"/>
      <c r="E34" s="29">
        <f t="shared" si="3"/>
        <v>0</v>
      </c>
      <c r="F34" s="27"/>
      <c r="G34" s="30"/>
      <c r="H34" s="26">
        <f t="shared" si="4"/>
        <v>0</v>
      </c>
    </row>
    <row r="35" spans="1:9" s="16" customFormat="1" x14ac:dyDescent="0.25">
      <c r="A35" s="150" t="s">
        <v>119</v>
      </c>
      <c r="B35" s="141"/>
      <c r="C35" s="28"/>
      <c r="D35" s="28"/>
      <c r="E35" s="29">
        <f t="shared" si="3"/>
        <v>0</v>
      </c>
      <c r="F35" s="27"/>
      <c r="G35" s="30"/>
      <c r="H35" s="26">
        <f>SUM(F35:G35)</f>
        <v>0</v>
      </c>
    </row>
    <row r="36" spans="1:9" s="16" customFormat="1" x14ac:dyDescent="0.25">
      <c r="A36" s="152" t="s">
        <v>120</v>
      </c>
      <c r="B36" s="141"/>
      <c r="C36" s="28"/>
      <c r="D36" s="28"/>
      <c r="E36" s="29">
        <f t="shared" si="3"/>
        <v>0</v>
      </c>
      <c r="G36" s="30"/>
      <c r="H36" s="26">
        <f t="shared" si="4"/>
        <v>0</v>
      </c>
    </row>
    <row r="37" spans="1:9" s="16" customFormat="1" x14ac:dyDescent="0.25">
      <c r="A37" s="153" t="s">
        <v>76</v>
      </c>
      <c r="B37" s="141"/>
      <c r="C37" s="28"/>
      <c r="D37" s="28"/>
      <c r="E37" s="29">
        <f t="shared" si="3"/>
        <v>0</v>
      </c>
      <c r="F37" s="27"/>
      <c r="G37" s="30"/>
      <c r="H37" s="26">
        <f>SUM(F37:G37)</f>
        <v>0</v>
      </c>
    </row>
    <row r="38" spans="1:9" s="36" customFormat="1" ht="17.25" x14ac:dyDescent="0.3">
      <c r="A38" s="105" t="s">
        <v>77</v>
      </c>
      <c r="B38" s="31">
        <f t="shared" ref="B38:H38" si="5">SUM(B16:B37)</f>
        <v>0</v>
      </c>
      <c r="C38" s="32">
        <f t="shared" si="5"/>
        <v>0</v>
      </c>
      <c r="D38" s="32">
        <f t="shared" si="5"/>
        <v>0</v>
      </c>
      <c r="E38" s="33">
        <f t="shared" si="5"/>
        <v>0</v>
      </c>
      <c r="F38" s="32">
        <f t="shared" si="5"/>
        <v>0</v>
      </c>
      <c r="G38" s="33">
        <f t="shared" si="5"/>
        <v>0</v>
      </c>
      <c r="H38" s="34">
        <f t="shared" si="5"/>
        <v>0</v>
      </c>
      <c r="I38" s="35"/>
    </row>
    <row r="39" spans="1:9" s="36" customFormat="1" ht="17.25" x14ac:dyDescent="0.3">
      <c r="A39" s="105" t="s">
        <v>78</v>
      </c>
      <c r="B39" s="31">
        <f>B14-B38</f>
        <v>0</v>
      </c>
      <c r="C39" s="106"/>
      <c r="D39" s="106"/>
      <c r="E39" s="33">
        <f>E14-E38</f>
        <v>0</v>
      </c>
      <c r="F39" s="32">
        <f>F14-F38</f>
        <v>0</v>
      </c>
      <c r="G39" s="32">
        <f>G14-G38</f>
        <v>0</v>
      </c>
      <c r="H39" s="44">
        <f>H14-H38</f>
        <v>0</v>
      </c>
      <c r="I39" s="35"/>
    </row>
    <row r="40" spans="1:9" s="45" customFormat="1" ht="18.75" x14ac:dyDescent="0.3">
      <c r="A40" s="99"/>
      <c r="B40" s="99"/>
      <c r="C40" s="99"/>
      <c r="D40" s="99"/>
      <c r="E40" s="99"/>
      <c r="F40" s="186" t="s">
        <v>105</v>
      </c>
      <c r="G40" s="187"/>
      <c r="H40" s="188"/>
      <c r="I40" s="35"/>
    </row>
    <row r="41" spans="1:9" s="45" customFormat="1" x14ac:dyDescent="0.25">
      <c r="A41" s="99"/>
      <c r="B41" s="99"/>
      <c r="C41" s="99"/>
      <c r="D41" s="99"/>
      <c r="E41" s="99"/>
      <c r="F41" s="109" t="str">
        <f>A49</f>
        <v>FY2024 Ending Fund Balance</v>
      </c>
      <c r="G41" s="107"/>
      <c r="H41" s="46">
        <f>B49</f>
        <v>0</v>
      </c>
      <c r="I41" s="155"/>
    </row>
    <row r="42" spans="1:9" s="45" customFormat="1" ht="18.75" x14ac:dyDescent="0.3">
      <c r="A42" s="154" t="s">
        <v>79</v>
      </c>
      <c r="B42" s="27"/>
      <c r="C42" s="108"/>
      <c r="D42" s="99"/>
      <c r="E42" s="99"/>
      <c r="F42" s="109" t="s">
        <v>149</v>
      </c>
      <c r="G42" s="107"/>
      <c r="H42" s="46">
        <f>IF(AND(C14&lt;0,C38=0),C14,C38)</f>
        <v>0</v>
      </c>
      <c r="I42" s="156"/>
    </row>
    <row r="43" spans="1:9" s="39" customFormat="1" ht="15.75" x14ac:dyDescent="0.25">
      <c r="A43" s="43" t="s">
        <v>80</v>
      </c>
      <c r="B43" s="27"/>
      <c r="C43" s="108"/>
      <c r="D43" s="99"/>
      <c r="E43" s="99"/>
      <c r="F43" s="109" t="s">
        <v>150</v>
      </c>
      <c r="G43" s="107"/>
      <c r="H43" s="93">
        <f>D38</f>
        <v>0</v>
      </c>
      <c r="I43" s="48"/>
    </row>
    <row r="44" spans="1:9" s="48" customFormat="1" ht="15.75" x14ac:dyDescent="0.25">
      <c r="A44" s="43" t="s">
        <v>81</v>
      </c>
      <c r="B44" s="27"/>
      <c r="C44" s="108"/>
      <c r="D44" s="99"/>
      <c r="E44" s="99"/>
      <c r="F44" s="109" t="s">
        <v>151</v>
      </c>
      <c r="G44" s="110"/>
      <c r="H44" s="92">
        <f>H41+H42-H43</f>
        <v>0</v>
      </c>
    </row>
    <row r="45" spans="1:9" s="48" customFormat="1" ht="15.75" x14ac:dyDescent="0.25">
      <c r="A45" s="111" t="s">
        <v>82</v>
      </c>
      <c r="B45" s="47">
        <f>B39</f>
        <v>0</v>
      </c>
      <c r="C45" s="108"/>
      <c r="D45" s="99"/>
      <c r="E45" s="99"/>
      <c r="F45" s="109" t="s">
        <v>152</v>
      </c>
      <c r="G45" s="110"/>
      <c r="H45" s="46">
        <f>H38</f>
        <v>0</v>
      </c>
      <c r="I45" s="155"/>
    </row>
    <row r="46" spans="1:9" s="48" customFormat="1" ht="15.75" x14ac:dyDescent="0.25">
      <c r="A46" s="43" t="s">
        <v>83</v>
      </c>
      <c r="B46" s="27"/>
      <c r="C46" s="108"/>
      <c r="D46" s="99"/>
      <c r="E46" s="99"/>
      <c r="F46" s="112" t="s">
        <v>86</v>
      </c>
      <c r="G46" s="113"/>
      <c r="H46" s="49"/>
      <c r="I46" s="155"/>
    </row>
    <row r="47" spans="1:9" s="48" customFormat="1" ht="17.45" customHeight="1" x14ac:dyDescent="0.25">
      <c r="A47" s="43" t="s">
        <v>84</v>
      </c>
      <c r="B47" s="27"/>
      <c r="C47" s="108"/>
      <c r="D47" s="99"/>
      <c r="E47" s="99"/>
      <c r="F47" s="182" t="s">
        <v>153</v>
      </c>
      <c r="G47" s="182"/>
      <c r="H47" s="184">
        <f>SUM(H45:H46)-H44</f>
        <v>0</v>
      </c>
      <c r="I47" s="155"/>
    </row>
    <row r="48" spans="1:9" s="48" customFormat="1" ht="15.6" customHeight="1" x14ac:dyDescent="0.25">
      <c r="A48" s="114" t="s">
        <v>85</v>
      </c>
      <c r="B48" s="27"/>
      <c r="C48" s="108"/>
      <c r="D48" s="99"/>
      <c r="E48" s="99"/>
      <c r="F48" s="182"/>
      <c r="G48" s="182"/>
      <c r="H48" s="184"/>
    </row>
    <row r="49" spans="1:11" s="118" customFormat="1" ht="18" thickBot="1" x14ac:dyDescent="0.35">
      <c r="A49" s="115" t="s">
        <v>148</v>
      </c>
      <c r="B49" s="50">
        <f>SUM(B42:B48)</f>
        <v>0</v>
      </c>
      <c r="C49" s="116"/>
      <c r="D49" s="117"/>
      <c r="E49" s="117"/>
      <c r="F49" s="183"/>
      <c r="G49" s="183"/>
      <c r="H49" s="185"/>
      <c r="J49" s="48"/>
      <c r="K49" s="48"/>
    </row>
    <row r="50" spans="1:11" s="16" customFormat="1" ht="15.75" x14ac:dyDescent="0.25">
      <c r="A50" s="119"/>
      <c r="B50" s="120"/>
      <c r="C50" s="121"/>
      <c r="D50" s="121"/>
      <c r="E50" s="122"/>
      <c r="F50" s="123" t="s">
        <v>87</v>
      </c>
      <c r="G50" s="121"/>
      <c r="H50" s="124"/>
      <c r="I50" s="48"/>
      <c r="J50" s="48"/>
      <c r="K50" s="48"/>
    </row>
    <row r="51" spans="1:11" s="45" customFormat="1" ht="19.5" thickBot="1" x14ac:dyDescent="0.35">
      <c r="A51" s="125" t="s">
        <v>88</v>
      </c>
      <c r="B51" s="53"/>
      <c r="C51" s="53"/>
      <c r="D51" s="53"/>
      <c r="E51" s="53"/>
      <c r="F51" s="52"/>
      <c r="G51" s="53"/>
      <c r="H51" s="54"/>
      <c r="I51" s="118"/>
    </row>
    <row r="52" spans="1:11" ht="73.5" customHeight="1" x14ac:dyDescent="0.3">
      <c r="A52" s="138" t="s">
        <v>108</v>
      </c>
      <c r="B52" s="126" t="s">
        <v>89</v>
      </c>
      <c r="C52" s="126" t="s">
        <v>90</v>
      </c>
      <c r="D52" s="126" t="s">
        <v>91</v>
      </c>
      <c r="E52" s="127" t="s">
        <v>92</v>
      </c>
      <c r="G52" s="53"/>
      <c r="H52" s="54"/>
      <c r="I52" s="118"/>
    </row>
    <row r="53" spans="1:11" ht="17.25" x14ac:dyDescent="0.3">
      <c r="A53" s="128" t="s">
        <v>93</v>
      </c>
      <c r="B53" s="129">
        <v>10</v>
      </c>
      <c r="C53" s="130">
        <v>25</v>
      </c>
      <c r="D53" s="130" t="s">
        <v>94</v>
      </c>
      <c r="E53" s="131">
        <f>B53*C53</f>
        <v>250</v>
      </c>
      <c r="F53" s="53"/>
      <c r="G53" s="53"/>
      <c r="H53" s="54"/>
      <c r="I53" s="118"/>
    </row>
    <row r="54" spans="1:11" ht="17.25" x14ac:dyDescent="0.3">
      <c r="A54" s="51"/>
      <c r="B54" s="48"/>
      <c r="C54" s="16"/>
      <c r="D54" s="16"/>
      <c r="E54" s="139">
        <f t="shared" ref="E54:E83" si="6">B54*C54</f>
        <v>0</v>
      </c>
      <c r="F54" s="53"/>
      <c r="G54" s="53"/>
      <c r="H54" s="54"/>
      <c r="I54" s="118"/>
    </row>
    <row r="55" spans="1:11" ht="17.25" x14ac:dyDescent="0.3">
      <c r="A55" s="51"/>
      <c r="B55" s="48"/>
      <c r="C55" s="16"/>
      <c r="D55" s="16"/>
      <c r="E55" s="139">
        <f t="shared" si="6"/>
        <v>0</v>
      </c>
      <c r="F55" s="53"/>
      <c r="G55" s="53"/>
      <c r="H55" s="54"/>
      <c r="I55" s="118"/>
    </row>
    <row r="56" spans="1:11" ht="17.25" x14ac:dyDescent="0.3">
      <c r="A56" s="51"/>
      <c r="B56" s="48"/>
      <c r="C56" s="16"/>
      <c r="D56" s="16"/>
      <c r="E56" s="139">
        <f t="shared" si="6"/>
        <v>0</v>
      </c>
      <c r="F56" s="53"/>
      <c r="G56" s="53"/>
      <c r="H56" s="54"/>
      <c r="I56" s="118"/>
    </row>
    <row r="57" spans="1:11" ht="17.25" x14ac:dyDescent="0.3">
      <c r="A57" s="51"/>
      <c r="B57" s="48"/>
      <c r="C57" s="16"/>
      <c r="D57" s="16"/>
      <c r="E57" s="139">
        <f t="shared" si="6"/>
        <v>0</v>
      </c>
      <c r="F57" s="53"/>
      <c r="G57" s="53"/>
      <c r="H57" s="54"/>
      <c r="I57" s="118"/>
    </row>
    <row r="58" spans="1:11" ht="17.25" x14ac:dyDescent="0.3">
      <c r="A58" s="51"/>
      <c r="B58" s="48"/>
      <c r="C58" s="16"/>
      <c r="D58" s="16"/>
      <c r="E58" s="139">
        <f t="shared" si="6"/>
        <v>0</v>
      </c>
      <c r="F58" s="53"/>
      <c r="G58" s="53"/>
      <c r="H58" s="54"/>
      <c r="I58" s="118"/>
    </row>
    <row r="59" spans="1:11" ht="17.25" x14ac:dyDescent="0.3">
      <c r="A59" s="51"/>
      <c r="B59" s="48"/>
      <c r="C59" s="16"/>
      <c r="D59" s="16"/>
      <c r="E59" s="139">
        <f t="shared" si="6"/>
        <v>0</v>
      </c>
      <c r="F59" s="53"/>
      <c r="G59" s="53"/>
      <c r="H59" s="54"/>
      <c r="I59" s="118"/>
    </row>
    <row r="60" spans="1:11" ht="17.25" x14ac:dyDescent="0.3">
      <c r="A60" s="51"/>
      <c r="B60" s="48"/>
      <c r="C60" s="16"/>
      <c r="D60" s="16"/>
      <c r="E60" s="139">
        <f t="shared" si="6"/>
        <v>0</v>
      </c>
      <c r="F60" s="53"/>
      <c r="G60" s="53"/>
      <c r="H60" s="54"/>
      <c r="I60" s="118"/>
    </row>
    <row r="61" spans="1:11" ht="17.25" x14ac:dyDescent="0.3">
      <c r="A61" s="51"/>
      <c r="B61" s="48"/>
      <c r="C61" s="16"/>
      <c r="D61" s="16"/>
      <c r="E61" s="139">
        <f t="shared" si="6"/>
        <v>0</v>
      </c>
      <c r="F61" s="53"/>
      <c r="G61" s="53"/>
      <c r="H61" s="54"/>
      <c r="I61" s="118"/>
    </row>
    <row r="62" spans="1:11" ht="17.25" x14ac:dyDescent="0.3">
      <c r="A62" s="51"/>
      <c r="B62" s="48"/>
      <c r="C62" s="16"/>
      <c r="D62" s="16"/>
      <c r="E62" s="139">
        <f t="shared" si="6"/>
        <v>0</v>
      </c>
      <c r="F62" s="53"/>
      <c r="G62" s="53"/>
      <c r="H62" s="54"/>
      <c r="I62" s="118"/>
    </row>
    <row r="63" spans="1:11" ht="17.25" x14ac:dyDescent="0.3">
      <c r="A63" s="51"/>
      <c r="B63" s="48"/>
      <c r="C63" s="16"/>
      <c r="D63" s="16"/>
      <c r="E63" s="139">
        <f t="shared" si="6"/>
        <v>0</v>
      </c>
      <c r="F63" s="53"/>
      <c r="G63" s="53"/>
      <c r="H63" s="54"/>
      <c r="I63" s="118"/>
    </row>
    <row r="64" spans="1:11" ht="17.25" x14ac:dyDescent="0.3">
      <c r="A64" s="51"/>
      <c r="B64" s="48"/>
      <c r="C64" s="16"/>
      <c r="D64" s="16"/>
      <c r="E64" s="139">
        <f t="shared" si="6"/>
        <v>0</v>
      </c>
      <c r="F64" s="53"/>
      <c r="G64" s="53"/>
      <c r="H64" s="54"/>
      <c r="I64" s="118"/>
    </row>
    <row r="65" spans="1:9" ht="17.25" x14ac:dyDescent="0.3">
      <c r="A65" s="51"/>
      <c r="B65" s="48"/>
      <c r="C65" s="16"/>
      <c r="D65" s="16"/>
      <c r="E65" s="139">
        <f t="shared" si="6"/>
        <v>0</v>
      </c>
      <c r="F65" s="53"/>
      <c r="G65" s="53"/>
      <c r="H65" s="54"/>
      <c r="I65" s="118"/>
    </row>
    <row r="66" spans="1:9" ht="17.25" x14ac:dyDescent="0.3">
      <c r="A66" s="51"/>
      <c r="B66" s="48"/>
      <c r="C66" s="16"/>
      <c r="D66" s="16"/>
      <c r="E66" s="139">
        <f t="shared" si="6"/>
        <v>0</v>
      </c>
      <c r="F66" s="53"/>
      <c r="G66" s="53"/>
      <c r="H66" s="54"/>
      <c r="I66" s="118"/>
    </row>
    <row r="67" spans="1:9" ht="17.25" x14ac:dyDescent="0.3">
      <c r="A67" s="51"/>
      <c r="B67" s="48"/>
      <c r="C67" s="16"/>
      <c r="D67" s="16"/>
      <c r="E67" s="139">
        <f t="shared" si="6"/>
        <v>0</v>
      </c>
      <c r="F67" s="53"/>
      <c r="G67" s="53"/>
      <c r="H67" s="54"/>
      <c r="I67" s="118"/>
    </row>
    <row r="68" spans="1:9" ht="17.25" x14ac:dyDescent="0.3">
      <c r="A68" s="51"/>
      <c r="B68" s="48"/>
      <c r="C68" s="16"/>
      <c r="D68" s="16"/>
      <c r="E68" s="139">
        <f t="shared" si="6"/>
        <v>0</v>
      </c>
      <c r="F68" s="53"/>
      <c r="G68" s="53"/>
      <c r="H68" s="54"/>
      <c r="I68" s="118"/>
    </row>
    <row r="69" spans="1:9" ht="17.25" x14ac:dyDescent="0.3">
      <c r="A69" s="51"/>
      <c r="B69" s="48"/>
      <c r="C69" s="16"/>
      <c r="D69" s="16"/>
      <c r="E69" s="139">
        <f t="shared" si="6"/>
        <v>0</v>
      </c>
      <c r="F69" s="53"/>
      <c r="G69" s="53"/>
      <c r="H69" s="54"/>
      <c r="I69" s="118"/>
    </row>
    <row r="70" spans="1:9" ht="17.25" x14ac:dyDescent="0.3">
      <c r="A70" s="51"/>
      <c r="B70" s="48"/>
      <c r="C70" s="16"/>
      <c r="D70" s="16"/>
      <c r="E70" s="139">
        <f t="shared" si="6"/>
        <v>0</v>
      </c>
      <c r="F70" s="53"/>
      <c r="G70" s="53"/>
      <c r="H70" s="54"/>
      <c r="I70" s="118"/>
    </row>
    <row r="71" spans="1:9" ht="17.25" x14ac:dyDescent="0.3">
      <c r="A71" s="51"/>
      <c r="B71" s="48"/>
      <c r="C71" s="16"/>
      <c r="D71" s="16"/>
      <c r="E71" s="139">
        <f t="shared" si="6"/>
        <v>0</v>
      </c>
      <c r="F71" s="53"/>
      <c r="G71" s="53"/>
      <c r="H71" s="54"/>
      <c r="I71" s="118"/>
    </row>
    <row r="72" spans="1:9" ht="17.25" x14ac:dyDescent="0.3">
      <c r="A72" s="51"/>
      <c r="B72" s="48"/>
      <c r="C72" s="16"/>
      <c r="D72" s="16"/>
      <c r="E72" s="139">
        <f t="shared" si="6"/>
        <v>0</v>
      </c>
      <c r="F72" s="53"/>
      <c r="G72" s="53"/>
      <c r="H72" s="54"/>
      <c r="I72" s="118"/>
    </row>
    <row r="73" spans="1:9" ht="17.25" x14ac:dyDescent="0.3">
      <c r="A73" s="51"/>
      <c r="B73" s="48"/>
      <c r="C73" s="16"/>
      <c r="D73" s="16"/>
      <c r="E73" s="139">
        <f t="shared" si="6"/>
        <v>0</v>
      </c>
      <c r="F73" s="53"/>
      <c r="G73" s="53"/>
      <c r="H73" s="54"/>
      <c r="I73" s="118"/>
    </row>
    <row r="74" spans="1:9" ht="17.25" x14ac:dyDescent="0.3">
      <c r="A74" s="51"/>
      <c r="B74" s="48"/>
      <c r="C74" s="16"/>
      <c r="D74" s="16"/>
      <c r="E74" s="139">
        <f t="shared" si="6"/>
        <v>0</v>
      </c>
      <c r="F74" s="53"/>
      <c r="G74" s="53"/>
      <c r="H74" s="54"/>
      <c r="I74" s="118"/>
    </row>
    <row r="75" spans="1:9" ht="17.25" x14ac:dyDescent="0.3">
      <c r="A75" s="51"/>
      <c r="B75" s="28"/>
      <c r="C75" s="12"/>
      <c r="D75" s="16"/>
      <c r="E75" s="139">
        <f t="shared" si="6"/>
        <v>0</v>
      </c>
      <c r="F75" s="53"/>
      <c r="G75" s="53"/>
      <c r="H75" s="54"/>
      <c r="I75" s="118"/>
    </row>
    <row r="76" spans="1:9" ht="17.25" x14ac:dyDescent="0.3">
      <c r="A76" s="51"/>
      <c r="B76" s="55"/>
      <c r="D76" s="57"/>
      <c r="E76" s="139">
        <f t="shared" si="6"/>
        <v>0</v>
      </c>
      <c r="F76" s="53"/>
      <c r="G76" s="53"/>
      <c r="H76" s="54"/>
      <c r="I76" s="118"/>
    </row>
    <row r="77" spans="1:9" ht="17.25" x14ac:dyDescent="0.3">
      <c r="A77" s="51"/>
      <c r="B77" s="55"/>
      <c r="E77" s="139">
        <f t="shared" si="6"/>
        <v>0</v>
      </c>
      <c r="F77" s="53"/>
      <c r="G77" s="53"/>
      <c r="H77" s="54"/>
      <c r="I77" s="118"/>
    </row>
    <row r="78" spans="1:9" ht="17.25" x14ac:dyDescent="0.3">
      <c r="A78" s="51"/>
      <c r="B78" s="55"/>
      <c r="E78" s="139">
        <f t="shared" si="6"/>
        <v>0</v>
      </c>
      <c r="F78" s="53"/>
      <c r="G78" s="53"/>
      <c r="H78" s="54"/>
      <c r="I78" s="118"/>
    </row>
    <row r="79" spans="1:9" ht="17.25" x14ac:dyDescent="0.3">
      <c r="A79" s="51"/>
      <c r="B79" s="55"/>
      <c r="E79" s="139">
        <f t="shared" si="6"/>
        <v>0</v>
      </c>
      <c r="F79" s="53"/>
      <c r="G79" s="53"/>
      <c r="H79" s="54"/>
      <c r="I79" s="118"/>
    </row>
    <row r="80" spans="1:9" ht="17.25" x14ac:dyDescent="0.3">
      <c r="A80" s="51"/>
      <c r="B80" s="55"/>
      <c r="E80" s="139">
        <f t="shared" si="6"/>
        <v>0</v>
      </c>
      <c r="F80" s="53"/>
      <c r="G80" s="53"/>
      <c r="H80" s="54"/>
      <c r="I80" s="118"/>
    </row>
    <row r="81" spans="1:9" ht="17.25" x14ac:dyDescent="0.3">
      <c r="A81" s="51"/>
      <c r="B81" s="55"/>
      <c r="E81" s="139">
        <f t="shared" si="6"/>
        <v>0</v>
      </c>
      <c r="F81" s="53"/>
      <c r="G81" s="53"/>
      <c r="H81" s="54"/>
      <c r="I81" s="118"/>
    </row>
    <row r="82" spans="1:9" ht="17.25" x14ac:dyDescent="0.3">
      <c r="A82" s="51"/>
      <c r="B82" s="55"/>
      <c r="D82" s="57"/>
      <c r="E82" s="139">
        <f t="shared" si="6"/>
        <v>0</v>
      </c>
      <c r="F82" s="53"/>
      <c r="G82" s="53"/>
      <c r="H82" s="54"/>
      <c r="I82" s="118"/>
    </row>
    <row r="83" spans="1:9" ht="17.25" x14ac:dyDescent="0.3">
      <c r="A83" s="51"/>
      <c r="B83" s="55"/>
      <c r="D83" s="57"/>
      <c r="E83" s="139">
        <f t="shared" si="6"/>
        <v>0</v>
      </c>
      <c r="F83" s="53"/>
      <c r="G83" s="53"/>
      <c r="H83" s="54"/>
      <c r="I83" s="118"/>
    </row>
    <row r="84" spans="1:9" ht="18" thickBot="1" x14ac:dyDescent="0.35">
      <c r="A84" s="58" t="s">
        <v>95</v>
      </c>
      <c r="B84" s="59"/>
      <c r="C84" s="59"/>
      <c r="D84" s="60"/>
      <c r="E84" s="132">
        <f>SUM(E54:E83)</f>
        <v>0</v>
      </c>
      <c r="F84" s="53"/>
      <c r="G84" s="53"/>
      <c r="H84" s="54"/>
      <c r="I84" s="118"/>
    </row>
    <row r="85" spans="1:9" ht="18.75" thickTop="1" thickBot="1" x14ac:dyDescent="0.35">
      <c r="A85" s="61" t="s">
        <v>96</v>
      </c>
      <c r="B85" s="62"/>
      <c r="C85" s="62"/>
      <c r="D85" s="63"/>
      <c r="E85" s="64"/>
      <c r="F85" s="53"/>
      <c r="G85" s="53"/>
      <c r="H85" s="54"/>
      <c r="I85" s="118"/>
    </row>
    <row r="86" spans="1:9" ht="17.25" x14ac:dyDescent="0.3">
      <c r="A86" s="65"/>
      <c r="B86" s="66" t="s">
        <v>154</v>
      </c>
      <c r="C86" s="67"/>
      <c r="D86" s="66"/>
      <c r="E86" s="140" t="str">
        <f>IF(E84&lt;=H47,"Yes","No")</f>
        <v>Yes</v>
      </c>
      <c r="F86" s="53"/>
      <c r="G86" s="53"/>
      <c r="H86" s="54"/>
      <c r="I86" s="118"/>
    </row>
    <row r="87" spans="1:9" ht="17.25" x14ac:dyDescent="0.3">
      <c r="A87" s="68"/>
      <c r="B87" s="67"/>
      <c r="C87" s="57"/>
      <c r="D87" s="67"/>
      <c r="E87" s="67"/>
      <c r="F87" s="135"/>
      <c r="G87" s="133"/>
      <c r="H87" s="54"/>
      <c r="I87" s="118"/>
    </row>
    <row r="88" spans="1:9" ht="18" thickBot="1" x14ac:dyDescent="0.35">
      <c r="A88" s="136"/>
      <c r="B88" s="137"/>
      <c r="C88" s="137"/>
      <c r="D88" s="137"/>
      <c r="E88" s="137"/>
      <c r="F88" s="136"/>
      <c r="G88" s="137"/>
      <c r="H88" s="134"/>
      <c r="I88" s="118"/>
    </row>
  </sheetData>
  <sheetProtection algorithmName="SHA-512" hashValue="9KjTzLGK7xElHyrmHzC6WNSuDgF5r7MbYT5hNY4hGDUmZlkSPThSWkqBQxycOOp0pmm7OcdI3oA1J3A9hFNSQQ==" saltValue="/gI+LhCJdOC6adhE6V2K+A==" spinCount="100000" sheet="1" insertRows="0"/>
  <mergeCells count="9">
    <mergeCell ref="F47:G49"/>
    <mergeCell ref="H47:H49"/>
    <mergeCell ref="F40:H40"/>
    <mergeCell ref="A1:H1"/>
    <mergeCell ref="A2:H2"/>
    <mergeCell ref="A3:H3"/>
    <mergeCell ref="A4:H4"/>
    <mergeCell ref="B5:E5"/>
    <mergeCell ref="F5:G5"/>
  </mergeCells>
  <pageMargins left="0.7" right="0.7" top="0.75" bottom="0.75" header="0.3" footer="0.3"/>
  <pageSetup orientation="portrait" r:id="rId1"/>
  <ignoredErrors>
    <ignoredError sqref="H8:H14 H37 F41 E53:E54 E84:E85 H16:H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zoomScale="90" zoomScaleNormal="90" workbookViewId="0">
      <selection activeCell="B4" sqref="B4"/>
    </sheetView>
  </sheetViews>
  <sheetFormatPr defaultColWidth="10.28515625" defaultRowHeight="15" x14ac:dyDescent="0.25"/>
  <cols>
    <col min="1" max="1" width="44.42578125" customWidth="1"/>
    <col min="2" max="2" width="16.5703125" style="71" customWidth="1"/>
    <col min="3" max="3" width="97.85546875" style="72" customWidth="1"/>
    <col min="4" max="7" width="10.28515625" customWidth="1"/>
  </cols>
  <sheetData>
    <row r="1" spans="1:7" s="70" customFormat="1" ht="21" x14ac:dyDescent="0.35">
      <c r="A1" s="198" t="s">
        <v>118</v>
      </c>
      <c r="B1" s="198"/>
      <c r="C1" s="198"/>
    </row>
    <row r="2" spans="1:7" s="70" customFormat="1" ht="21" customHeight="1" x14ac:dyDescent="0.35">
      <c r="A2" s="196" t="s">
        <v>97</v>
      </c>
      <c r="B2" s="196"/>
      <c r="C2" s="196"/>
    </row>
    <row r="3" spans="1:7" s="70" customFormat="1" ht="21.75" thickBot="1" x14ac:dyDescent="0.4">
      <c r="A3" s="196"/>
      <c r="B3" s="196"/>
      <c r="C3" s="196"/>
      <c r="D3" s="197"/>
      <c r="E3" s="197"/>
      <c r="F3" s="197"/>
      <c r="G3" s="197"/>
    </row>
    <row r="4" spans="1:7" ht="31.5" x14ac:dyDescent="0.25">
      <c r="A4" s="73" t="s">
        <v>46</v>
      </c>
      <c r="B4" s="74" t="str">
        <f>'Rate Calculation'!F5</f>
        <v>FY2025 Projection</v>
      </c>
      <c r="C4" s="75" t="s">
        <v>98</v>
      </c>
    </row>
    <row r="5" spans="1:7" ht="15.75" x14ac:dyDescent="0.25">
      <c r="A5" s="76" t="str">
        <f>'Rate Calculation'!A7</f>
        <v>Revenue:</v>
      </c>
      <c r="B5" s="77"/>
      <c r="C5" s="78"/>
    </row>
    <row r="6" spans="1:7" ht="15.75" x14ac:dyDescent="0.25">
      <c r="A6" s="89" t="str">
        <f>'Rate Calculation'!A8</f>
        <v xml:space="preserve">Allotments &amp; Charges In </v>
      </c>
      <c r="B6" s="80">
        <f>'Rate Calculation'!G8</f>
        <v>0</v>
      </c>
      <c r="C6" s="81"/>
    </row>
    <row r="7" spans="1:7" ht="15.75" x14ac:dyDescent="0.25">
      <c r="A7" s="89" t="str">
        <f>'Rate Calculation'!A9</f>
        <v xml:space="preserve">Gifts </v>
      </c>
      <c r="B7" s="80">
        <f>'Rate Calculation'!G9</f>
        <v>0</v>
      </c>
      <c r="C7" s="81"/>
    </row>
    <row r="8" spans="1:7" ht="15.75" x14ac:dyDescent="0.25">
      <c r="A8" s="89" t="str">
        <f>'Rate Calculation'!A10</f>
        <v>Investments</v>
      </c>
      <c r="B8" s="80">
        <f>'Rate Calculation'!G10</f>
        <v>0</v>
      </c>
      <c r="C8" s="81"/>
    </row>
    <row r="9" spans="1:7" ht="15.75" x14ac:dyDescent="0.25">
      <c r="A9" s="89" t="str">
        <f>'Rate Calculation'!A11</f>
        <v xml:space="preserve">Other Revenue </v>
      </c>
      <c r="B9" s="80">
        <f>'Rate Calculation'!G11</f>
        <v>0</v>
      </c>
      <c r="C9" s="81"/>
    </row>
    <row r="10" spans="1:7" ht="15.75" x14ac:dyDescent="0.25">
      <c r="A10" s="89" t="str">
        <f>'Rate Calculation'!A12</f>
        <v xml:space="preserve">Sales &amp; Services </v>
      </c>
      <c r="B10" s="80">
        <f>'Rate Calculation'!G12</f>
        <v>0</v>
      </c>
      <c r="C10" s="81"/>
    </row>
    <row r="11" spans="1:7" ht="15.75" x14ac:dyDescent="0.25">
      <c r="A11" s="89" t="str">
        <f>'Rate Calculation'!A13</f>
        <v>(insert additional levels if needed)</v>
      </c>
      <c r="B11" s="80">
        <f>'Rate Calculation'!G13</f>
        <v>0</v>
      </c>
      <c r="C11" s="81"/>
    </row>
    <row r="12" spans="1:7" hidden="1" x14ac:dyDescent="0.25">
      <c r="A12" s="82"/>
      <c r="B12" s="83"/>
      <c r="C12" s="84"/>
    </row>
    <row r="13" spans="1:7" ht="15.75" x14ac:dyDescent="0.25">
      <c r="A13" s="76" t="str">
        <f>'Rate Calculation'!A15</f>
        <v>Expenses (excluding capital):</v>
      </c>
      <c r="B13" s="77"/>
      <c r="C13" s="78"/>
    </row>
    <row r="14" spans="1:7" x14ac:dyDescent="0.25">
      <c r="A14" s="79" t="str">
        <f>'Rate Calculation'!A16</f>
        <v>Cost of Goods Sold</v>
      </c>
      <c r="B14" s="80">
        <f>'Rate Calculation'!G16</f>
        <v>0</v>
      </c>
      <c r="C14" s="81"/>
    </row>
    <row r="15" spans="1:7" x14ac:dyDescent="0.25">
      <c r="A15" s="79" t="str">
        <f>'Rate Calculation'!A17</f>
        <v>Salaries and Wages</v>
      </c>
      <c r="B15" s="80">
        <f>'Rate Calculation'!G17</f>
        <v>0</v>
      </c>
      <c r="C15" s="81"/>
    </row>
    <row r="16" spans="1:7" x14ac:dyDescent="0.25">
      <c r="A16" s="79" t="str">
        <f>'Rate Calculation'!A18</f>
        <v>Advertising &amp; Promotional Expense</v>
      </c>
      <c r="B16" s="80">
        <f>'Rate Calculation'!G18</f>
        <v>0</v>
      </c>
      <c r="C16" s="81"/>
    </row>
    <row r="17" spans="1:3" x14ac:dyDescent="0.25">
      <c r="A17" s="79" t="str">
        <f>'Rate Calculation'!A19</f>
        <v>Computing Services</v>
      </c>
      <c r="B17" s="80">
        <f>'Rate Calculation'!G19</f>
        <v>0</v>
      </c>
      <c r="C17" s="81"/>
    </row>
    <row r="18" spans="1:3" x14ac:dyDescent="0.25">
      <c r="A18" s="79" t="str">
        <f>'Rate Calculation'!A20</f>
        <v>Allotments and Charges Out</v>
      </c>
      <c r="B18" s="80">
        <f>'Rate Calculation'!G20</f>
        <v>0</v>
      </c>
      <c r="C18" s="81"/>
    </row>
    <row r="19" spans="1:3" x14ac:dyDescent="0.25">
      <c r="A19" s="79" t="str">
        <f>'Rate Calculation'!A21</f>
        <v xml:space="preserve">Contractual Services </v>
      </c>
      <c r="B19" s="80">
        <f>'Rate Calculation'!G21</f>
        <v>0</v>
      </c>
      <c r="C19" s="81"/>
    </row>
    <row r="20" spans="1:3" x14ac:dyDescent="0.25">
      <c r="A20" s="79" t="str">
        <f>'Rate Calculation'!A22</f>
        <v>Cost Recoveries Expense</v>
      </c>
      <c r="B20" s="80">
        <f>'Rate Calculation'!G22</f>
        <v>0</v>
      </c>
      <c r="C20" s="81"/>
    </row>
    <row r="21" spans="1:3" x14ac:dyDescent="0.25">
      <c r="A21" s="79" t="str">
        <f>'Rate Calculation'!A23</f>
        <v>Financial/Debt Services</v>
      </c>
      <c r="B21" s="80">
        <f>'Rate Calculation'!G23</f>
        <v>0</v>
      </c>
      <c r="C21" s="81"/>
    </row>
    <row r="22" spans="1:3" x14ac:dyDescent="0.25">
      <c r="A22" s="79" t="str">
        <f>'Rate Calculation'!A24</f>
        <v>Student Financial Aid</v>
      </c>
      <c r="B22" s="80">
        <f>'Rate Calculation'!G24</f>
        <v>0</v>
      </c>
      <c r="C22" s="81"/>
    </row>
    <row r="23" spans="1:3" x14ac:dyDescent="0.25">
      <c r="A23" s="79" t="str">
        <f>'Rate Calculation'!A25</f>
        <v>Other Specific Operating Expense</v>
      </c>
      <c r="B23" s="80">
        <f>'Rate Calculation'!G25</f>
        <v>0</v>
      </c>
      <c r="C23" s="81"/>
    </row>
    <row r="24" spans="1:3" x14ac:dyDescent="0.25">
      <c r="A24" s="79" t="str">
        <f>'Rate Calculation'!A26</f>
        <v>Telephone and Postage</v>
      </c>
      <c r="B24" s="80">
        <f>'Rate Calculation'!G26</f>
        <v>0</v>
      </c>
      <c r="C24" s="81"/>
    </row>
    <row r="25" spans="1:3" x14ac:dyDescent="0.25">
      <c r="A25" s="79" t="str">
        <f>'Rate Calculation'!A27</f>
        <v>Printing and Duplicating</v>
      </c>
      <c r="B25" s="80">
        <f>'Rate Calculation'!G27</f>
        <v>0</v>
      </c>
      <c r="C25" s="81"/>
    </row>
    <row r="26" spans="1:3" x14ac:dyDescent="0.25">
      <c r="A26" s="79" t="str">
        <f>'Rate Calculation'!A28</f>
        <v>Repairs and Maintenance</v>
      </c>
      <c r="B26" s="80">
        <f>'Rate Calculation'!G28</f>
        <v>0</v>
      </c>
      <c r="C26" s="81"/>
    </row>
    <row r="27" spans="1:3" x14ac:dyDescent="0.25">
      <c r="A27" s="79" t="str">
        <f>'Rate Calculation'!A29</f>
        <v>Rents and Non-Capital Leases</v>
      </c>
      <c r="B27" s="80">
        <f>'Rate Calculation'!G29</f>
        <v>0</v>
      </c>
      <c r="C27" s="81"/>
    </row>
    <row r="28" spans="1:3" x14ac:dyDescent="0.25">
      <c r="A28" s="79" t="str">
        <f>'Rate Calculation'!A30</f>
        <v>Supplies and General Expense</v>
      </c>
      <c r="B28" s="80">
        <f>'Rate Calculation'!G30</f>
        <v>0</v>
      </c>
      <c r="C28" s="81"/>
    </row>
    <row r="29" spans="1:3" x14ac:dyDescent="0.25">
      <c r="A29" s="79" t="str">
        <f>'Rate Calculation'!A31</f>
        <v>Other Services</v>
      </c>
      <c r="B29" s="80">
        <f>'Rate Calculation'!G31</f>
        <v>0</v>
      </c>
      <c r="C29" s="81"/>
    </row>
    <row r="30" spans="1:3" x14ac:dyDescent="0.25">
      <c r="A30" s="79" t="str">
        <f>'Rate Calculation'!A32</f>
        <v>Travel</v>
      </c>
      <c r="B30" s="80">
        <f>'Rate Calculation'!G32</f>
        <v>0</v>
      </c>
      <c r="C30" s="81"/>
    </row>
    <row r="31" spans="1:3" x14ac:dyDescent="0.25">
      <c r="A31" s="79" t="str">
        <f>'Rate Calculation'!A33</f>
        <v>Energy and Utilities</v>
      </c>
      <c r="B31" s="80">
        <f>'Rate Calculation'!G33</f>
        <v>0</v>
      </c>
      <c r="C31" s="81"/>
    </row>
    <row r="32" spans="1:3" x14ac:dyDescent="0.25">
      <c r="A32" s="79" t="str">
        <f>'Rate Calculation'!A34</f>
        <v>Valuations &amp; Adjustments</v>
      </c>
      <c r="B32" s="80">
        <f>'Rate Calculation'!G34</f>
        <v>0</v>
      </c>
      <c r="C32" s="81"/>
    </row>
    <row r="33" spans="1:3" x14ac:dyDescent="0.25">
      <c r="A33" s="79" t="str">
        <f>'Rate Calculation'!A35</f>
        <v>Depreciation</v>
      </c>
      <c r="B33" s="80">
        <f>'Rate Calculation'!G35</f>
        <v>0</v>
      </c>
      <c r="C33" s="81"/>
    </row>
    <row r="34" spans="1:3" x14ac:dyDescent="0.25">
      <c r="A34" s="79" t="str">
        <f>'Rate Calculation'!A36</f>
        <v>Right-to-Use Assets &amp; Subscriptions Expenditures</v>
      </c>
      <c r="B34" s="80">
        <f>'Rate Calculation'!G36</f>
        <v>0</v>
      </c>
      <c r="C34" s="81"/>
    </row>
    <row r="35" spans="1:3" x14ac:dyDescent="0.25">
      <c r="A35" s="79" t="str">
        <f>'Rate Calculation'!A37</f>
        <v>(insert additional level here, if needed)</v>
      </c>
      <c r="B35" s="80">
        <f>'Rate Calculation'!G37</f>
        <v>0</v>
      </c>
      <c r="C35" s="81"/>
    </row>
    <row r="36" spans="1:3" ht="15.75" x14ac:dyDescent="0.25">
      <c r="A36" s="76" t="s">
        <v>99</v>
      </c>
      <c r="B36" s="149"/>
      <c r="C36" s="78"/>
    </row>
    <row r="37" spans="1:3" ht="16.5" thickBot="1" x14ac:dyDescent="0.3">
      <c r="A37" s="85" t="str">
        <f>'Rate Calculation'!F46</f>
        <v>Other Adjustments*</v>
      </c>
      <c r="B37" s="86">
        <f>'Rate Calculation'!H46</f>
        <v>0</v>
      </c>
      <c r="C37" s="87"/>
    </row>
    <row r="39" spans="1:3" ht="15.75" x14ac:dyDescent="0.25">
      <c r="A39" s="88" t="s">
        <v>100</v>
      </c>
    </row>
  </sheetData>
  <sheetProtection algorithmName="SHA-512" hashValue="FBWQoKUikZZ1hVlrjLBKi9PUGZU8CmjQO1vuEPgqJq2M6sPF+81mAFEjUqfFkuIpklaf2vaGjurwHLQarJFiVQ==" saltValue="4N63XrfPb1rnsjxr178m1Q==" spinCount="100000" sheet="1" objects="1" scenarios="1"/>
  <mergeCells count="4">
    <mergeCell ref="A2:C3"/>
    <mergeCell ref="F3:G3"/>
    <mergeCell ref="A1:C1"/>
    <mergeCell ref="D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505F-A25E-4149-9AE5-7CBA8B1C5E8E}">
  <dimension ref="A1:I14"/>
  <sheetViews>
    <sheetView workbookViewId="0">
      <selection activeCell="A31" sqref="A31"/>
    </sheetView>
  </sheetViews>
  <sheetFormatPr defaultRowHeight="15" x14ac:dyDescent="0.25"/>
  <cols>
    <col min="1" max="1" width="51.140625" style="72" bestFit="1" customWidth="1"/>
    <col min="2" max="2" width="10.5703125" customWidth="1"/>
    <col min="3" max="3" width="11.5703125" customWidth="1"/>
    <col min="4" max="4" width="11.140625" customWidth="1"/>
    <col min="5" max="5" width="11.42578125" customWidth="1"/>
    <col min="6" max="7" width="11.28515625" customWidth="1"/>
    <col min="8" max="8" width="13.5703125" customWidth="1"/>
    <col min="9" max="9" width="13.7109375" customWidth="1"/>
  </cols>
  <sheetData>
    <row r="1" spans="1:9" s="171" customFormat="1" ht="18.75" x14ac:dyDescent="0.3">
      <c r="A1" s="172" t="s">
        <v>145</v>
      </c>
    </row>
    <row r="2" spans="1:9" s="170" customFormat="1" ht="15.75" x14ac:dyDescent="0.25">
      <c r="A2" s="173" t="s">
        <v>146</v>
      </c>
    </row>
    <row r="3" spans="1:9" x14ac:dyDescent="0.25">
      <c r="A3" s="169"/>
    </row>
    <row r="4" spans="1:9" ht="15.75" x14ac:dyDescent="0.25">
      <c r="A4" s="162" t="s">
        <v>144</v>
      </c>
    </row>
    <row r="5" spans="1:9" ht="30" x14ac:dyDescent="0.25">
      <c r="A5" s="174" t="s">
        <v>143</v>
      </c>
      <c r="B5" s="168" t="s">
        <v>142</v>
      </c>
      <c r="C5" s="167" t="s">
        <v>141</v>
      </c>
      <c r="D5" s="167" t="s">
        <v>140</v>
      </c>
      <c r="E5" s="167" t="s">
        <v>139</v>
      </c>
      <c r="F5" s="167" t="s">
        <v>138</v>
      </c>
      <c r="G5" s="167" t="s">
        <v>155</v>
      </c>
      <c r="H5" s="166" t="s">
        <v>137</v>
      </c>
      <c r="I5" s="166" t="s">
        <v>136</v>
      </c>
    </row>
    <row r="6" spans="1:9" x14ac:dyDescent="0.25">
      <c r="A6" s="72" t="s">
        <v>135</v>
      </c>
      <c r="B6" t="s">
        <v>94</v>
      </c>
      <c r="C6" s="165">
        <v>3449.82</v>
      </c>
      <c r="D6" s="165">
        <v>5776.06</v>
      </c>
      <c r="E6" s="165">
        <v>6278</v>
      </c>
      <c r="F6" s="165">
        <v>6214</v>
      </c>
      <c r="G6" s="165">
        <v>6591.7</v>
      </c>
      <c r="H6" s="165">
        <f>AVERAGE(E6:G6)</f>
        <v>6361.2333333333336</v>
      </c>
      <c r="I6" s="165">
        <f>AVERAGE(C6:G6)</f>
        <v>5661.9160000000002</v>
      </c>
    </row>
    <row r="7" spans="1:9" x14ac:dyDescent="0.25">
      <c r="A7" s="72" t="s">
        <v>134</v>
      </c>
      <c r="B7" t="s">
        <v>94</v>
      </c>
      <c r="C7" s="165">
        <v>20</v>
      </c>
      <c r="D7" s="165">
        <v>23</v>
      </c>
      <c r="E7" s="165">
        <v>16</v>
      </c>
      <c r="F7" s="165">
        <v>18</v>
      </c>
      <c r="G7" s="165">
        <v>26</v>
      </c>
      <c r="H7" s="165">
        <f>AVERAGE(E7:G7)</f>
        <v>20</v>
      </c>
      <c r="I7" s="165">
        <f>AVERAGE(C7:G7)</f>
        <v>20.6</v>
      </c>
    </row>
    <row r="8" spans="1:9" x14ac:dyDescent="0.25">
      <c r="A8" s="72" t="s">
        <v>133</v>
      </c>
      <c r="B8" t="s">
        <v>132</v>
      </c>
      <c r="C8" s="164">
        <v>94</v>
      </c>
      <c r="D8" s="164">
        <v>71</v>
      </c>
      <c r="E8" s="164">
        <v>49</v>
      </c>
      <c r="F8" s="164">
        <v>46</v>
      </c>
      <c r="G8" s="164">
        <v>47</v>
      </c>
      <c r="H8" s="164">
        <f>AVERAGE(E8:G8)</f>
        <v>47.333333333333336</v>
      </c>
      <c r="I8" s="164">
        <f>AVERAGE(C8:G8)</f>
        <v>61.4</v>
      </c>
    </row>
    <row r="9" spans="1:9" x14ac:dyDescent="0.25">
      <c r="C9" s="163"/>
      <c r="D9" s="163"/>
      <c r="E9" s="163"/>
      <c r="F9" s="163"/>
      <c r="G9" s="163"/>
      <c r="H9" s="163"/>
      <c r="I9" s="163"/>
    </row>
    <row r="10" spans="1:9" ht="15.75" x14ac:dyDescent="0.25">
      <c r="A10" s="162" t="s">
        <v>131</v>
      </c>
    </row>
    <row r="11" spans="1:9" ht="40.5" customHeight="1" thickBot="1" x14ac:dyDescent="0.3">
      <c r="A11" s="199" t="s">
        <v>130</v>
      </c>
      <c r="B11" s="199"/>
      <c r="C11" s="199"/>
      <c r="D11" s="199"/>
      <c r="E11" s="199"/>
      <c r="F11" s="199"/>
      <c r="G11" s="199"/>
      <c r="H11" s="199"/>
      <c r="I11" s="199"/>
    </row>
    <row r="12" spans="1:9" ht="67.5" customHeight="1" thickBot="1" x14ac:dyDescent="0.3">
      <c r="A12" s="200"/>
      <c r="B12" s="201"/>
      <c r="C12" s="201"/>
      <c r="D12" s="201"/>
      <c r="E12" s="201"/>
      <c r="F12" s="201"/>
      <c r="G12" s="201"/>
      <c r="H12" s="201"/>
      <c r="I12" s="202"/>
    </row>
    <row r="14" spans="1:9" x14ac:dyDescent="0.25">
      <c r="C14" s="72"/>
    </row>
  </sheetData>
  <mergeCells count="2">
    <mergeCell ref="A11:I11"/>
    <mergeCell ref="A12:I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Department Review</vt:lpstr>
      <vt:lpstr>Rate Calculation</vt:lpstr>
      <vt:lpstr>Projected Changes</vt:lpstr>
      <vt:lpstr>Projected Volume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Tina</dc:creator>
  <cp:lastModifiedBy>Sanchez, Allison Lynn</cp:lastModifiedBy>
  <dcterms:created xsi:type="dcterms:W3CDTF">2021-01-14T14:25:28Z</dcterms:created>
  <dcterms:modified xsi:type="dcterms:W3CDTF">2024-09-24T14:16:47Z</dcterms:modified>
</cp:coreProperties>
</file>